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625" firstSheet="1" activeTab="8"/>
  </bookViews>
  <sheets>
    <sheet name="Regulamin" sheetId="1" r:id="rId1"/>
    <sheet name="Lista zgłoszeń" sheetId="2" r:id="rId2"/>
    <sheet name="Lista startowa" sheetId="3" r:id="rId3"/>
    <sheet name="Klasa 1" sheetId="4" r:id="rId4"/>
    <sheet name="Klasa 2" sheetId="5" r:id="rId5"/>
    <sheet name="Klasa 3" sheetId="6" r:id="rId6"/>
    <sheet name="Arkusz2" sheetId="7" state="hidden" r:id="rId7"/>
    <sheet name="klasa 4" sheetId="8" r:id="rId8"/>
    <sheet name="gen RAJDU" sheetId="9" r:id="rId9"/>
    <sheet name="KLUBOWA" sheetId="10" r:id="rId10"/>
  </sheets>
  <definedNames>
    <definedName name="_xlnm._FilterDatabase" localSheetId="8" hidden="1">'gen RAJDU'!$B$3:$AP$16</definedName>
    <definedName name="_xlnm._FilterDatabase" localSheetId="2" hidden="1">'Lista startowa'!$B$2:$H$2</definedName>
    <definedName name="_xlnm._FilterDatabase" localSheetId="1" hidden="1">'Lista zgłoszeń'!$B$2:$H$2</definedName>
    <definedName name="_xlnm.Print_Area" localSheetId="8">'gen RAJDU'!$A$2:$AP$16</definedName>
    <definedName name="_xlnm.Print_Area" localSheetId="3">'Klasa 1'!$A$1:$AP$6</definedName>
    <definedName name="_xlnm.Print_Area" localSheetId="4">'Klasa 2'!$A$1:$AP$8</definedName>
    <definedName name="_xlnm.Print_Area" localSheetId="5">'Klasa 3'!$A$1:$AP$5</definedName>
    <definedName name="_xlnm.Print_Area" localSheetId="7">'klasa 4'!$A$1:$AP$6</definedName>
    <definedName name="_xlnm.Print_Area" localSheetId="9">'KLUBOWA'!$A$1:$C$9</definedName>
    <definedName name="_xlnm.Print_Area" localSheetId="2">'Lista startowa'!$A$1:$I$15</definedName>
    <definedName name="_xlnm.Print_Area" localSheetId="1">'Lista zgłoszeń'!$A$1:$I$15</definedName>
    <definedName name="_xlnm.Print_Area" localSheetId="0">'Regulamin'!$A$1:$A$85</definedName>
  </definedNames>
  <calcPr fullCalcOnLoad="1"/>
</workbook>
</file>

<file path=xl/sharedStrings.xml><?xml version="1.0" encoding="utf-8"?>
<sst xmlns="http://schemas.openxmlformats.org/spreadsheetml/2006/main" count="549" uniqueCount="182">
  <si>
    <t>Nr</t>
  </si>
  <si>
    <t>Klasa</t>
  </si>
  <si>
    <t>Samochód</t>
  </si>
  <si>
    <t>Honda Civic</t>
  </si>
  <si>
    <t>SUMA</t>
  </si>
  <si>
    <t>Msc.</t>
  </si>
  <si>
    <t>A. Toruński</t>
  </si>
  <si>
    <t>A. Nowomiejski</t>
  </si>
  <si>
    <t>Klub</t>
  </si>
  <si>
    <t>Kierowca</t>
  </si>
  <si>
    <t>Pilot</t>
  </si>
  <si>
    <t>Poj.</t>
  </si>
  <si>
    <t>Lp.</t>
  </si>
  <si>
    <t>1.   Cel i charakter imprezy.</t>
  </si>
  <si>
    <t xml:space="preserve"> Impreza jest imprezą otwartą, a celem imprezy jest podnoszenie bezpieczeństwa na drodze przez   </t>
  </si>
  <si>
    <r>
      <t xml:space="preserve"> </t>
    </r>
    <r>
      <rPr>
        <sz val="10"/>
        <color indexed="8"/>
        <rFont val="Times New Roman"/>
        <family val="1"/>
      </rPr>
      <t>doskonalenie</t>
    </r>
    <r>
      <rPr>
        <sz val="10"/>
        <color indexed="8"/>
        <rFont val="Times New Roman"/>
        <family val="1"/>
      </rPr>
      <t xml:space="preserve"> umiejętności prowadzenia samochodu w różnych warunkach atmosferycznych i drogowych. </t>
    </r>
  </si>
  <si>
    <t xml:space="preserve"> Impreza jest I rundą Rajdowych Samochodowych Mistrzostw Torunia. Próby sprawnościowe przygotowane zgodne z Regulaminem Ramowym Konkursowej Jazdy Samochodowej na rok 2012.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</si>
  <si>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Organizator.</t>
    </r>
  </si>
  <si>
    <r>
      <t xml:space="preserve">Organizatorem </t>
    </r>
    <r>
      <rPr>
        <b/>
        <sz val="10"/>
        <color indexed="8"/>
        <rFont val="Times New Roman"/>
        <family val="1"/>
      </rPr>
      <t>IMPREZY „MINI-MAX” pn. „</t>
    </r>
    <r>
      <rPr>
        <b/>
        <u val="single"/>
        <sz val="10"/>
        <color indexed="8"/>
        <rFont val="Lucida Console"/>
        <family val="3"/>
      </rPr>
      <t>BLACHOCAR Rally CUP’12”</t>
    </r>
    <r>
      <rPr>
        <sz val="10"/>
        <color indexed="8"/>
        <rFont val="Lucida Console"/>
        <family val="3"/>
      </rPr>
      <t xml:space="preserve"> </t>
    </r>
    <r>
      <rPr>
        <sz val="10"/>
        <color indexed="8"/>
        <rFont val="Times New Roman"/>
        <family val="1"/>
      </rPr>
      <t>jest Automobilklub Toruński  przy współpracy z Komendą Miejską Policji dzielnicy Podgórz w Toruniu, Centrum Szkolenia Artylerii i Uzbrojenia oraz Komendą Miejską Państwowej Straży Pożarnej w Toruniu.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</si>
  <si>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Numer wizy ZO PZM</t>
    </r>
  </si>
  <si>
    <r>
      <t xml:space="preserve">Numer wizy  </t>
    </r>
    <r>
      <rPr>
        <b/>
        <sz val="10"/>
        <color indexed="8"/>
        <rFont val="Times New Roman"/>
        <family val="1"/>
      </rPr>
      <t xml:space="preserve">01/OKSS/2012 </t>
    </r>
    <r>
      <rPr>
        <sz val="10"/>
        <color indexed="8"/>
        <rFont val="Times New Roman"/>
        <family val="1"/>
      </rPr>
      <t>wydana dnia</t>
    </r>
    <r>
      <rPr>
        <b/>
        <sz val="10"/>
        <color indexed="8"/>
        <rFont val="Times New Roman"/>
        <family val="1"/>
      </rPr>
      <t xml:space="preserve">    03.02 2011r.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</si>
  <si>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Data i miejsce.</t>
    </r>
  </si>
  <si>
    <t xml:space="preserve">Impreza odbędzie się na torze  „POLIGON” na terenie Centrum Szkolenia Artylerii i Uzbrojenia w Toruniu. </t>
  </si>
  <si>
    <t>Wjazd od ul. Okólnej i gen. Andersa.</t>
  </si>
  <si>
    <t>Termin imprezy: 11 marzec 2012r</t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</si>
  <si>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 xml:space="preserve">Zgłoszenia. </t>
    </r>
  </si>
  <si>
    <t>Zgłoszenia przyjmowane będą  w  siedzibie  Automobilklubu  Toruńskiego w Toruniu,  ul. Ducha Św.5, tel.622-83-61, fax. 622-86-91 na 21 dni przed imprezą oraz w dniu imprezy w biurze zawodów</t>
  </si>
  <si>
    <t xml:space="preserve"> (TOR „POLIGON”) od godz. 07.00 do 09.00.</t>
  </si>
  <si>
    <t>Telefon Dyrektora Imprezy 0691504999. Oficjalny portal imprezy : www.automobilklubtorunski.pl</t>
  </si>
  <si>
    <t xml:space="preserve">6 . Przebieg imprezy:  </t>
  </si>
  <si>
    <r>
      <t xml:space="preserve">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Impreza Samochodowa „Mini –Max”</t>
    </r>
    <r>
      <rPr>
        <b/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składa się ze startu, mety i 11 prób Sz</t>
    </r>
  </si>
  <si>
    <t xml:space="preserve">      Długość trasy imprezy wynosi 30 km. Kierowcy wykonują jazdę samochodami dopuszczonymi do  ruchu </t>
  </si>
  <si>
    <t xml:space="preserve">      oraz samochodami sportowymi przygotowanymi wg regulaminów MP zatwierdzonych przez GKSS PZM. </t>
  </si>
  <si>
    <t xml:space="preserve">      Uczestnicy nie zatrzymują się na linii mety (meta lotna), lecz na linii mety stop (30 do 70 m za metą lotną). </t>
  </si>
  <si>
    <t xml:space="preserve">      Pomiar czasu na próbach dokonywany będzie przez fotokomórki z dokładnością do minimum 0,01 sekundy.</t>
  </si>
  <si>
    <t xml:space="preserve">7. Podział na klasy: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</si>
  <si>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Verdana"/>
        <family val="2"/>
      </rPr>
      <t>Klasa Markowa „</t>
    </r>
    <r>
      <rPr>
        <b/>
        <i/>
        <sz val="11"/>
        <color indexed="8"/>
        <rFont val="Verdana"/>
        <family val="2"/>
      </rPr>
      <t>Fiat”</t>
    </r>
    <r>
      <rPr>
        <sz val="11"/>
        <color indexed="8"/>
        <rFont val="Verdana"/>
        <family val="2"/>
      </rPr>
      <t>- samochody o poj. skokowej do 1250 cm3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</si>
  <si>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Verdana"/>
        <family val="2"/>
      </rPr>
      <t>Klasyfikacja Generalna</t>
    </r>
  </si>
  <si>
    <t xml:space="preserve">    Samochody posiadające silniki benzynowe z turbodoładowaniem zaliczone zostaną do </t>
  </si>
  <si>
    <t xml:space="preserve">    klasy według pojemności wynikającej z pomnożenia pojemności silnika przez </t>
  </si>
  <si>
    <t xml:space="preserve">    współczynnik 1,7, natomiast samochody z silnikami wysokoprężnymi z </t>
  </si>
  <si>
    <t xml:space="preserve">    turbodoładowaniem przez współczynnik 1,5.</t>
  </si>
  <si>
    <t>8. Harmonogram czasowy imprezy: 06.03.2011r.</t>
  </si>
  <si>
    <r>
      <t xml:space="preserve"> </t>
    </r>
    <r>
      <rPr>
        <b/>
        <sz val="10"/>
        <color indexed="8"/>
        <rFont val="Times New Roman"/>
        <family val="1"/>
      </rPr>
      <t>9. Punktacja.</t>
    </r>
  </si>
  <si>
    <t xml:space="preserve">    W czasie przejazdu uczestnik otrzymuje następujące punkty karne.</t>
  </si>
  <si>
    <t>10. Protesty.</t>
  </si>
  <si>
    <r>
      <t xml:space="preserve">      </t>
    </r>
    <r>
      <rPr>
        <sz val="10"/>
        <color indexed="8"/>
        <rFont val="Times New Roman"/>
        <family val="1"/>
      </rPr>
      <t>Protesty  będzie można składać na zakwalifikowanie do klas i wyniki prowizoryczne w  biurze imprezy,</t>
    </r>
  </si>
  <si>
    <t xml:space="preserve">      w ciągu 30 minut od ich wywieszenia. </t>
  </si>
  <si>
    <t xml:space="preserve">      Interpretacja niniejszego Regulaminu i rozstrzyganie spraw spornych przysługuje ZSS</t>
  </si>
  <si>
    <t>11. Klasyfikacja.</t>
  </si>
  <si>
    <t xml:space="preserve">Uczestnicy będą klasyfikowani według otrzymania punktów karnych, tzn. sumy punktów karnych ze wszystkich prób sportowych. </t>
  </si>
  <si>
    <t>Mniejsza liczba punktów karnych daje lepsze miejsce w klasyfikacji.</t>
  </si>
  <si>
    <t>Uczestnicy klasyfikowani będą w poszczególnych klasach i klasyfikacji generalnej.</t>
  </si>
  <si>
    <t xml:space="preserve">Mogą być prowadzone również dodatkowe, inne klasyfikacje oprócz regulaminowych, np.   </t>
  </si>
  <si>
    <t>klasyfikacja pań, klasyfikacja pracowników danej firmy lub stowarzyszenia itp.</t>
  </si>
  <si>
    <t xml:space="preserve">12. Ubezpieczenie. </t>
  </si>
  <si>
    <t xml:space="preserve">      Organizator ubezpiecza imprezę od OC. Kierowcy startujący na samochodach nie  </t>
  </si>
  <si>
    <t xml:space="preserve">      posiadających dowodu rejestracyjnego lub licencji sportu samochodowego, winni </t>
  </si>
  <si>
    <t xml:space="preserve">      posiadać ubezpieczenie NW</t>
  </si>
  <si>
    <t>13. Odpowiedzialność.</t>
  </si>
  <si>
    <r>
      <t xml:space="preserve">      </t>
    </r>
    <r>
      <rPr>
        <sz val="10"/>
        <color indexed="8"/>
        <rFont val="Times New Roman"/>
        <family val="1"/>
      </rPr>
      <t xml:space="preserve">Uczestnik podpisując czytelnie wypełnione zgłoszenie do udziału w imprezie </t>
    </r>
  </si>
  <si>
    <t xml:space="preserve">      zobowiązuje się do podporządkowania przepisom  niniejszego regulaminu oraz </t>
  </si>
  <si>
    <t xml:space="preserve">      poleceniom i komunikatom wydanym przez kierownictwo imprezy. </t>
  </si>
  <si>
    <r>
      <t xml:space="preserve">      </t>
    </r>
    <r>
      <rPr>
        <sz val="10"/>
        <color indexed="8"/>
        <rFont val="Times New Roman"/>
        <family val="1"/>
      </rPr>
      <t xml:space="preserve">Organizator nie ponosi odpowiedzialności za wszelkie szkody i zdarzenia spowodowane </t>
    </r>
  </si>
  <si>
    <t xml:space="preserve">      przez uczestników imprezy w stosunku do osób trzecich i ich mienia oraz w stosunku do uczestników.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</si>
  <si>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K1</t>
    </r>
    <r>
      <rPr>
        <sz val="11"/>
        <color indexed="8"/>
        <rFont val="Arial"/>
        <family val="2"/>
      </rPr>
      <t xml:space="preserve"> do 1400 cm3 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</si>
  <si>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K2</t>
    </r>
    <r>
      <rPr>
        <sz val="11"/>
        <color indexed="8"/>
        <rFont val="Arial"/>
        <family val="2"/>
      </rPr>
      <t xml:space="preserve"> powyżej 1400 cm3 i do 1600 cm3 ,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</si>
  <si>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K3</t>
    </r>
    <r>
      <rPr>
        <sz val="11"/>
        <color indexed="8"/>
        <rFont val="Arial"/>
        <family val="2"/>
      </rPr>
      <t xml:space="preserve"> powyżej 1600 cm3 i do 2000 cm3 ,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</si>
  <si>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K4</t>
    </r>
    <r>
      <rPr>
        <sz val="11"/>
        <color indexed="8"/>
        <rFont val="Arial"/>
        <family val="2"/>
      </rPr>
      <t xml:space="preserve"> powyżej 2000 cm3 oraz pojazdy 4x4 bez względu na pojemność silnika </t>
    </r>
  </si>
  <si>
    <t xml:space="preserve">     07:00  -  09:00 przyjmowanie zgłoszeń</t>
  </si>
  <si>
    <t xml:space="preserve">     07:00  -  09:15 BK</t>
  </si>
  <si>
    <t xml:space="preserve">     07:00  -  09:20 zapoznanie z trasą</t>
  </si>
  <si>
    <t xml:space="preserve">     09:30 Uroczyste otwarcie sezonu sportu samochodowego, wywieszenie  listy startowej</t>
  </si>
  <si>
    <t xml:space="preserve">     09:40 odprawa zawodników</t>
  </si>
  <si>
    <t xml:space="preserve">     10:00 start pierwszej załogi</t>
  </si>
  <si>
    <t xml:space="preserve">     ok. 15:00 ogłoszenie wyników</t>
  </si>
  <si>
    <r>
      <t xml:space="preserve">     </t>
    </r>
    <r>
      <rPr>
        <b/>
        <sz val="10"/>
        <color indexed="8"/>
        <rFont val="Times New Roman"/>
        <family val="1"/>
      </rPr>
      <t>d/</t>
    </r>
    <r>
      <rPr>
        <sz val="10"/>
        <color indexed="8"/>
        <rFont val="Times New Roman"/>
        <family val="1"/>
      </rPr>
      <t xml:space="preserve"> pomylenie trasy lub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nieukończenie próby - otrzymanie najgorszego zawodnika w swojej klasie plus jedna minuta</t>
    </r>
  </si>
  <si>
    <r>
      <t xml:space="preserve">     </t>
    </r>
    <r>
      <rPr>
        <b/>
        <sz val="10"/>
        <color indexed="8"/>
        <rFont val="Times New Roman"/>
        <family val="1"/>
      </rPr>
      <t>a/</t>
    </r>
    <r>
      <rPr>
        <sz val="10"/>
        <color indexed="8"/>
        <rFont val="Times New Roman"/>
        <family val="1"/>
      </rPr>
      <t xml:space="preserve"> 1 sekunda czasu przejazdu - 1 pkt. Karny</t>
    </r>
  </si>
  <si>
    <r>
      <t xml:space="preserve">     b/</t>
    </r>
    <r>
      <rPr>
        <sz val="10"/>
        <color indexed="8"/>
        <rFont val="Times New Roman"/>
        <family val="1"/>
      </rPr>
      <t xml:space="preserve"> przewrócenie słupka - 5 pkt. Karnych</t>
    </r>
  </si>
  <si>
    <r>
      <t xml:space="preserve">     </t>
    </r>
    <r>
      <rPr>
        <b/>
        <sz val="10"/>
        <color indexed="8"/>
        <rFont val="Times New Roman"/>
        <family val="1"/>
      </rPr>
      <t>c/</t>
    </r>
    <r>
      <rPr>
        <sz val="10"/>
        <color indexed="8"/>
        <rFont val="Times New Roman"/>
        <family val="1"/>
      </rPr>
      <t xml:space="preserve"> falstart - 5 pkt. Karnych</t>
    </r>
  </si>
  <si>
    <t>PKC-2</t>
  </si>
  <si>
    <t>PKC-3</t>
  </si>
  <si>
    <t>PKC-4</t>
  </si>
  <si>
    <t>PKC-5</t>
  </si>
  <si>
    <t>PKC-6</t>
  </si>
  <si>
    <t>PKC-7</t>
  </si>
  <si>
    <t>PKC-8</t>
  </si>
  <si>
    <t>PKC-9</t>
  </si>
  <si>
    <t>META</t>
  </si>
  <si>
    <t>KARY ZSS</t>
  </si>
  <si>
    <t>Godzina startu</t>
  </si>
  <si>
    <t>Citroen Saxo</t>
  </si>
  <si>
    <t>Honda CRX</t>
  </si>
  <si>
    <t>Pietrzak Andrzej</t>
  </si>
  <si>
    <t>Koper Piotr</t>
  </si>
  <si>
    <t>A. Włocławski</t>
  </si>
  <si>
    <t>TELEFONY DO KIEROWNICTWA I OSÓB FUNKCYJNYCH 45. TORUŃSKIEGO RAJDU SAMOCHODOWEGO</t>
  </si>
  <si>
    <t>ZSS:</t>
  </si>
  <si>
    <t>JANUSZ HANCKE</t>
  </si>
  <si>
    <t>MACIEJ RACZEWSKI</t>
  </si>
  <si>
    <t>ANDRZEJ BRODOWSKI</t>
  </si>
  <si>
    <t>ODPOWIEDZIALNY ZA KONTAKT Z ZAWODNIKAMI</t>
  </si>
  <si>
    <t>DYREKTOR DS. BEZPIECZEŃSTWA</t>
  </si>
  <si>
    <t>NZ</t>
  </si>
  <si>
    <t xml:space="preserve">                         Lista startowa</t>
  </si>
  <si>
    <t>16. Rajd Brodnicki             Brodnica, 24-25.08.2012   GENERALKA RAJDU</t>
  </si>
  <si>
    <t>KLUB</t>
  </si>
  <si>
    <t>PUNKTY</t>
  </si>
  <si>
    <t>MSC</t>
  </si>
  <si>
    <t>Ziegler Michał</t>
  </si>
  <si>
    <t>Ziegler Jolanta</t>
  </si>
  <si>
    <t>Fiat Seicento</t>
  </si>
  <si>
    <t>Sztomberski Maciej</t>
  </si>
  <si>
    <t>A. Wielkopolski</t>
  </si>
  <si>
    <t>PKC-1</t>
  </si>
  <si>
    <t>PKC 5a</t>
  </si>
  <si>
    <t>Klasa 1</t>
  </si>
  <si>
    <t>Klasa 3</t>
  </si>
  <si>
    <t>Klasyfikacja generalna rajdu</t>
  </si>
  <si>
    <t>Klasa 2</t>
  </si>
  <si>
    <t>Klasa 4</t>
  </si>
  <si>
    <t>XI Rajd Brugmann 22.09.2013r.</t>
  </si>
  <si>
    <t>PS-1</t>
  </si>
  <si>
    <t>PS-2     KARA</t>
  </si>
  <si>
    <t>PS-2</t>
  </si>
  <si>
    <t>PS-1     KARA</t>
  </si>
  <si>
    <t>PS-3</t>
  </si>
  <si>
    <t>PS-3     KARA</t>
  </si>
  <si>
    <t>PS-4</t>
  </si>
  <si>
    <t>PS-4     KARA</t>
  </si>
  <si>
    <t>PS-5</t>
  </si>
  <si>
    <t>PS-5    KARA</t>
  </si>
  <si>
    <t>PS-6</t>
  </si>
  <si>
    <t>PS-6    KARA</t>
  </si>
  <si>
    <t>PS-7</t>
  </si>
  <si>
    <t>PS-7    KARA</t>
  </si>
  <si>
    <t>PS-8</t>
  </si>
  <si>
    <t>PS-8    KARA</t>
  </si>
  <si>
    <t>PS-9</t>
  </si>
  <si>
    <t>PS-9    KARA</t>
  </si>
  <si>
    <t>PS-10</t>
  </si>
  <si>
    <t>PS-10    KARA</t>
  </si>
  <si>
    <t>Maciejewski Robert</t>
  </si>
  <si>
    <t>Maciejewska Sabina</t>
  </si>
  <si>
    <t>ŁZM Motosportklub</t>
  </si>
  <si>
    <t>Witkowski Wiktor</t>
  </si>
  <si>
    <t>Matuszewski Rafał</t>
  </si>
  <si>
    <t>A. Bydgoski /RTB</t>
  </si>
  <si>
    <t>Mitsubishi EVO IV</t>
  </si>
  <si>
    <t>Jaworski Przemysław</t>
  </si>
  <si>
    <t>Śledź Łukasz</t>
  </si>
  <si>
    <t>Rally Team Bydgoszcz</t>
  </si>
  <si>
    <t>Opel Astra GSI</t>
  </si>
  <si>
    <t>Sieja Karol</t>
  </si>
  <si>
    <t>Oleszczuk Kamil</t>
  </si>
  <si>
    <t>Ford Fiesta</t>
  </si>
  <si>
    <t>Wyrzykowski Daniel</t>
  </si>
  <si>
    <t>Wyrzykowska Ewelina</t>
  </si>
  <si>
    <t>Andrzejewski Tomasz</t>
  </si>
  <si>
    <t>Nawrocka Laura</t>
  </si>
  <si>
    <t>Poczwardowski Hubert</t>
  </si>
  <si>
    <t>Ksyt Andrzej</t>
  </si>
  <si>
    <t>Mini Cooper</t>
  </si>
  <si>
    <t>Bajuk Łukasz</t>
  </si>
  <si>
    <t>Bajuk Joanna</t>
  </si>
  <si>
    <t>VW Polo</t>
  </si>
  <si>
    <t>Wiśniewski Rafał</t>
  </si>
  <si>
    <t>Citroen C2 VTS</t>
  </si>
  <si>
    <t>Matusiak Łukasz</t>
  </si>
  <si>
    <t>Matusiak Mateusz</t>
  </si>
  <si>
    <t>AKKP Bydgoszcz</t>
  </si>
  <si>
    <t>Skoda Octavia</t>
  </si>
  <si>
    <t>Prochno Kacper</t>
  </si>
  <si>
    <t xml:space="preserve">                         Lista zgłoszeń</t>
  </si>
  <si>
    <t>Wpisowe</t>
  </si>
  <si>
    <t>przelew</t>
  </si>
  <si>
    <t>130,-</t>
  </si>
  <si>
    <t>180,-</t>
  </si>
  <si>
    <t>PKC-10</t>
  </si>
  <si>
    <t>AKKP</t>
  </si>
  <si>
    <t>A. Bydgoski</t>
  </si>
  <si>
    <t>ŁZM Motorsport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</si>
</sst>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Lucida Console"/>
      <family val="3"/>
    </font>
    <font>
      <sz val="10"/>
      <color indexed="8"/>
      <name val="Lucida Console"/>
      <family val="3"/>
    </font>
    <font>
      <b/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Symbol"/>
      <family val="1"/>
    </font>
    <font>
      <sz val="11"/>
      <color indexed="8"/>
      <name val="Symbol"/>
      <family val="1"/>
    </font>
    <font>
      <i/>
      <sz val="10"/>
      <color indexed="8"/>
      <name val="Times New Roman"/>
      <family val="1"/>
    </font>
    <font>
      <sz val="16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rebuchet MS"/>
      <family val="2"/>
    </font>
    <font>
      <sz val="16"/>
      <color indexed="8"/>
      <name val="Calibri"/>
      <family val="2"/>
    </font>
    <font>
      <b/>
      <sz val="16"/>
      <color indexed="8"/>
      <name val="Trebuchet MS"/>
      <family val="2"/>
    </font>
    <font>
      <sz val="8"/>
      <name val="Tahoma"/>
      <family val="2"/>
    </font>
    <font>
      <sz val="11"/>
      <color indexed="10"/>
      <name val="Trebuchet M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Symbol"/>
      <family val="1"/>
    </font>
    <font>
      <sz val="11"/>
      <color rgb="FF000000"/>
      <name val="Symbol"/>
      <family val="1"/>
    </font>
    <font>
      <sz val="11"/>
      <color rgb="FF000000"/>
      <name val="Arial"/>
      <family val="2"/>
    </font>
    <font>
      <i/>
      <sz val="10"/>
      <color theme="1"/>
      <name val="Times New Roman"/>
      <family val="1"/>
    </font>
    <font>
      <sz val="16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rebuchet MS"/>
      <family val="2"/>
    </font>
    <font>
      <sz val="16"/>
      <color theme="1"/>
      <name val="Calibri"/>
      <family val="2"/>
    </font>
    <font>
      <b/>
      <sz val="16"/>
      <color theme="1"/>
      <name val="Trebuchet MS"/>
      <family val="2"/>
    </font>
    <font>
      <sz val="11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66" fillId="0" borderId="0" xfId="0" applyNumberFormat="1" applyFont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2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justify"/>
    </xf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53" fillId="0" borderId="0" xfId="44" applyAlignment="1" applyProtection="1">
      <alignment horizontal="left" vertical="top" wrapText="1" indent="2"/>
      <protection/>
    </xf>
    <xf numFmtId="0" fontId="0" fillId="0" borderId="0" xfId="0" applyAlignment="1">
      <alignment horizontal="left" vertical="top"/>
    </xf>
    <xf numFmtId="0" fontId="69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72" fillId="0" borderId="0" xfId="0" applyFont="1" applyAlignment="1">
      <alignment horizontal="left" vertical="top" indent="5"/>
    </xf>
    <xf numFmtId="0" fontId="73" fillId="0" borderId="0" xfId="0" applyFont="1" applyAlignment="1">
      <alignment horizontal="left" vertical="top" indent="5"/>
    </xf>
    <xf numFmtId="0" fontId="74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75" fillId="0" borderId="11" xfId="0" applyFont="1" applyBorder="1" applyAlignment="1">
      <alignment vertical="center"/>
    </xf>
    <xf numFmtId="0" fontId="76" fillId="0" borderId="10" xfId="0" applyFont="1" applyBorder="1" applyAlignment="1">
      <alignment horizontal="center"/>
    </xf>
    <xf numFmtId="2" fontId="77" fillId="0" borderId="10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0" fontId="66" fillId="0" borderId="10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79" fillId="0" borderId="13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7" fillId="0" borderId="15" xfId="0" applyFont="1" applyBorder="1" applyAlignment="1">
      <alignment horizontal="left" vertical="center"/>
    </xf>
    <xf numFmtId="2" fontId="77" fillId="0" borderId="15" xfId="0" applyNumberFormat="1" applyFont="1" applyBorder="1" applyAlignment="1">
      <alignment horizontal="center" vertical="center"/>
    </xf>
    <xf numFmtId="2" fontId="77" fillId="0" borderId="12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vertical="center"/>
    </xf>
    <xf numFmtId="2" fontId="77" fillId="0" borderId="15" xfId="0" applyNumberFormat="1" applyFont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77" fillId="0" borderId="15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2" fontId="77" fillId="0" borderId="12" xfId="0" applyNumberFormat="1" applyFont="1" applyBorder="1" applyAlignment="1">
      <alignment horizontal="center" vertical="center" wrapText="1"/>
    </xf>
    <xf numFmtId="2" fontId="77" fillId="0" borderId="15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66" fillId="0" borderId="10" xfId="0" applyNumberFormat="1" applyFont="1" applyBorder="1" applyAlignment="1">
      <alignment horizontal="center"/>
    </xf>
    <xf numFmtId="2" fontId="77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83" fillId="0" borderId="10" xfId="0" applyNumberFormat="1" applyFont="1" applyBorder="1" applyAlignment="1">
      <alignment horizontal="center"/>
    </xf>
    <xf numFmtId="2" fontId="76" fillId="0" borderId="10" xfId="0" applyNumberFormat="1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mobilklubtorunski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zoomScalePageLayoutView="0" workbookViewId="0" topLeftCell="A47">
      <selection activeCell="A64" sqref="A64"/>
    </sheetView>
  </sheetViews>
  <sheetFormatPr defaultColWidth="9.140625" defaultRowHeight="15"/>
  <cols>
    <col min="1" max="1" width="91.8515625" style="0" bestFit="1" customWidth="1"/>
    <col min="2" max="2" width="76.28125" style="0" bestFit="1" customWidth="1"/>
    <col min="3" max="3" width="18.7109375" style="0" bestFit="1" customWidth="1"/>
    <col min="4" max="4" width="64.140625" style="0" bestFit="1" customWidth="1"/>
  </cols>
  <sheetData>
    <row r="1" spans="1:11" ht="15">
      <c r="A1" s="12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3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3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5.5">
      <c r="A4" s="13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>
      <c r="A5" s="12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38.25">
      <c r="A6" s="13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12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4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">
      <c r="A9" s="12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13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>
      <c r="A11" s="13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>
      <c r="A12" s="12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>
      <c r="A13" s="12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5.5">
      <c r="A14" s="13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13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>
      <c r="A16" s="15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 hidden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 hidden="1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" hidden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" hidden="1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 hidden="1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 hidden="1">
      <c r="A22" s="18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 hidden="1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" hidden="1">
      <c r="A24" s="19"/>
      <c r="B24" s="16"/>
      <c r="C24" s="17"/>
      <c r="D24" s="16"/>
      <c r="E24" s="17"/>
      <c r="F24" s="16"/>
      <c r="G24" s="16"/>
      <c r="H24" s="16"/>
      <c r="I24" s="16"/>
      <c r="J24" s="16"/>
      <c r="K24" s="16"/>
    </row>
    <row r="25" spans="1:11" ht="15" hidden="1">
      <c r="A25" s="19"/>
      <c r="B25" s="16"/>
      <c r="C25" s="16"/>
      <c r="D25" s="17"/>
      <c r="E25" s="17"/>
      <c r="F25" s="16"/>
      <c r="G25" s="16"/>
      <c r="H25" s="16"/>
      <c r="I25" s="16"/>
      <c r="J25" s="16"/>
      <c r="K25" s="16"/>
    </row>
    <row r="26" spans="1:11" ht="15" hidden="1">
      <c r="A26" s="19"/>
      <c r="B26" s="16"/>
      <c r="C26" s="16"/>
      <c r="D26" s="17"/>
      <c r="E26" s="16"/>
      <c r="F26" s="17"/>
      <c r="G26" s="16"/>
      <c r="H26" s="16"/>
      <c r="I26" s="16"/>
      <c r="J26" s="16"/>
      <c r="K26" s="16"/>
    </row>
    <row r="27" spans="1:11" ht="15" hidden="1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 hidden="1">
      <c r="A28" s="19"/>
      <c r="B28" s="16"/>
      <c r="C28" s="16"/>
      <c r="D28" s="17"/>
      <c r="E28" s="16"/>
      <c r="F28" s="17"/>
      <c r="G28" s="16"/>
      <c r="H28" s="16"/>
      <c r="I28" s="16"/>
      <c r="J28" s="16"/>
      <c r="K28" s="16"/>
    </row>
    <row r="29" spans="1:11" ht="15" hidden="1">
      <c r="A29" s="19"/>
      <c r="B29" s="16"/>
      <c r="C29" s="16"/>
      <c r="D29" s="17"/>
      <c r="E29" s="17"/>
      <c r="F29" s="16"/>
      <c r="G29" s="16"/>
      <c r="H29" s="16"/>
      <c r="I29" s="16"/>
      <c r="J29" s="16"/>
      <c r="K29" s="16"/>
    </row>
    <row r="30" spans="1:11" ht="15" hidden="1">
      <c r="A30" s="19"/>
      <c r="B30" s="16"/>
      <c r="C30" s="17"/>
      <c r="D30" s="17"/>
      <c r="E30" s="16"/>
      <c r="F30" s="16"/>
      <c r="G30" s="16"/>
      <c r="H30" s="16"/>
      <c r="I30" s="16"/>
      <c r="J30" s="16"/>
      <c r="K30" s="16"/>
    </row>
    <row r="31" spans="1:11" ht="15" hidden="1">
      <c r="A31" s="19"/>
      <c r="B31" s="16"/>
      <c r="C31" s="17"/>
      <c r="D31" s="17"/>
      <c r="E31" s="16"/>
      <c r="F31" s="16"/>
      <c r="G31" s="16"/>
      <c r="H31" s="16"/>
      <c r="I31" s="16"/>
      <c r="J31" s="16"/>
      <c r="K31" s="16"/>
    </row>
    <row r="32" spans="1:11" ht="15" hidden="1">
      <c r="A32" s="19"/>
      <c r="B32" s="16"/>
      <c r="C32" s="16"/>
      <c r="D32" s="16"/>
      <c r="E32" s="17"/>
      <c r="F32" s="16"/>
      <c r="G32" s="16"/>
      <c r="H32" s="16"/>
      <c r="I32" s="16"/>
      <c r="J32" s="16"/>
      <c r="K32" s="16"/>
    </row>
    <row r="33" spans="1:11" ht="15" hidden="1">
      <c r="A33" s="19"/>
      <c r="B33" s="16"/>
      <c r="C33" s="17"/>
      <c r="D33" s="17"/>
      <c r="E33" s="16"/>
      <c r="F33" s="16"/>
      <c r="G33" s="16"/>
      <c r="H33" s="16"/>
      <c r="I33" s="16"/>
      <c r="J33" s="16"/>
      <c r="K33" s="16"/>
    </row>
    <row r="34" spans="1:11" ht="15" hidden="1">
      <c r="A34" s="19"/>
      <c r="B34" s="16"/>
      <c r="C34" s="16"/>
      <c r="D34" s="17"/>
      <c r="E34" s="16"/>
      <c r="F34" s="16"/>
      <c r="G34" s="16"/>
      <c r="H34" s="16"/>
      <c r="I34" s="16"/>
      <c r="J34" s="16"/>
      <c r="K34" s="16"/>
    </row>
    <row r="35" spans="1:11" ht="15">
      <c r="A35" s="18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">
      <c r="A36" s="17" t="s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">
      <c r="A37" s="17" t="s">
        <v>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">
      <c r="A38" s="17" t="s">
        <v>32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">
      <c r="A39" s="17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">
      <c r="A40" s="17" t="s">
        <v>34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">
      <c r="A41" s="18" t="s">
        <v>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20" t="s">
        <v>65</v>
      </c>
      <c r="B42" s="21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">
      <c r="A43" s="20" t="s">
        <v>66</v>
      </c>
      <c r="B43" s="21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">
      <c r="A44" s="20" t="s">
        <v>67</v>
      </c>
      <c r="B44" s="21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5">
      <c r="A45" s="20" t="s">
        <v>68</v>
      </c>
      <c r="B45" s="21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">
      <c r="A46" s="20" t="s">
        <v>36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">
      <c r="A47" s="20" t="s">
        <v>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5">
      <c r="A48" s="17" t="s">
        <v>38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">
      <c r="A49" s="17" t="s">
        <v>39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">
      <c r="A50" s="17" t="s">
        <v>40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">
      <c r="A51" s="17" t="s">
        <v>41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">
      <c r="A52" s="18" t="s">
        <v>42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5">
      <c r="A53" s="17" t="s">
        <v>69</v>
      </c>
      <c r="B53" s="16"/>
      <c r="C53" s="17"/>
      <c r="D53" s="16"/>
      <c r="E53" s="16"/>
      <c r="F53" s="16"/>
      <c r="G53" s="16"/>
      <c r="H53" s="16"/>
      <c r="I53" s="16"/>
      <c r="J53" s="16"/>
      <c r="K53" s="16"/>
    </row>
    <row r="54" spans="1:11" ht="15">
      <c r="A54" s="17" t="s">
        <v>70</v>
      </c>
      <c r="B54" s="16"/>
      <c r="C54" s="17"/>
      <c r="D54" s="16"/>
      <c r="E54" s="16"/>
      <c r="F54" s="16"/>
      <c r="G54" s="16"/>
      <c r="H54" s="16"/>
      <c r="I54" s="16"/>
      <c r="J54" s="16"/>
      <c r="K54" s="16"/>
    </row>
    <row r="55" spans="1:11" ht="15">
      <c r="A55" s="17" t="s">
        <v>71</v>
      </c>
      <c r="B55" s="16"/>
      <c r="C55" s="17"/>
      <c r="D55" s="16"/>
      <c r="E55" s="16"/>
      <c r="F55" s="16"/>
      <c r="G55" s="16"/>
      <c r="H55" s="16"/>
      <c r="I55" s="16"/>
      <c r="J55" s="16"/>
      <c r="K55" s="16"/>
    </row>
    <row r="56" spans="1:11" ht="15">
      <c r="A56" s="17" t="s">
        <v>72</v>
      </c>
      <c r="B56" s="16"/>
      <c r="C56" s="16"/>
      <c r="D56" s="17"/>
      <c r="E56" s="16"/>
      <c r="F56" s="16"/>
      <c r="G56" s="16"/>
      <c r="H56" s="16"/>
      <c r="I56" s="16"/>
      <c r="J56" s="16"/>
      <c r="K56" s="16"/>
    </row>
    <row r="57" spans="1:11" ht="15">
      <c r="A57" s="17" t="s">
        <v>73</v>
      </c>
      <c r="B57" s="16"/>
      <c r="C57" s="16"/>
      <c r="D57" s="17"/>
      <c r="E57" s="16"/>
      <c r="F57" s="16"/>
      <c r="G57" s="16"/>
      <c r="H57" s="16"/>
      <c r="I57" s="16"/>
      <c r="J57" s="16"/>
      <c r="K57" s="16"/>
    </row>
    <row r="58" spans="1:11" ht="15">
      <c r="A58" s="17" t="s">
        <v>74</v>
      </c>
      <c r="B58" s="16"/>
      <c r="C58" s="16"/>
      <c r="D58" s="17"/>
      <c r="E58" s="16"/>
      <c r="F58" s="16"/>
      <c r="G58" s="16"/>
      <c r="H58" s="16"/>
      <c r="I58" s="16"/>
      <c r="J58" s="16"/>
      <c r="K58" s="16"/>
    </row>
    <row r="59" spans="1:11" ht="15">
      <c r="A59" s="17" t="s">
        <v>75</v>
      </c>
      <c r="B59" s="16"/>
      <c r="C59" s="17"/>
      <c r="D59" s="16"/>
      <c r="E59" s="16"/>
      <c r="F59" s="17"/>
      <c r="G59" s="16"/>
      <c r="H59" s="16"/>
      <c r="I59" s="16"/>
      <c r="J59" s="16"/>
      <c r="K59" s="16"/>
    </row>
    <row r="60" spans="1:11" ht="15">
      <c r="A60" s="22" t="s">
        <v>43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">
      <c r="A61" s="17" t="s">
        <v>44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5">
      <c r="A62" s="17" t="s">
        <v>77</v>
      </c>
      <c r="B62" s="16"/>
      <c r="C62" s="17"/>
      <c r="D62" s="16"/>
      <c r="E62" s="16"/>
      <c r="F62" s="16"/>
      <c r="G62" s="16"/>
      <c r="H62" s="16"/>
      <c r="I62" s="16"/>
      <c r="J62" s="16"/>
      <c r="K62" s="16"/>
    </row>
    <row r="63" spans="1:11" ht="15">
      <c r="A63" s="18" t="s">
        <v>78</v>
      </c>
      <c r="B63" s="16"/>
      <c r="C63" s="16"/>
      <c r="D63" s="17"/>
      <c r="E63" s="16"/>
      <c r="F63" s="16"/>
      <c r="G63" s="16"/>
      <c r="H63" s="16"/>
      <c r="I63" s="16"/>
      <c r="J63" s="16"/>
      <c r="K63" s="16"/>
    </row>
    <row r="64" spans="1:11" ht="15">
      <c r="A64" s="17" t="s">
        <v>79</v>
      </c>
      <c r="B64" s="16"/>
      <c r="C64" s="16"/>
      <c r="D64" s="16"/>
      <c r="E64" s="17"/>
      <c r="F64" s="16"/>
      <c r="G64" s="16"/>
      <c r="H64" s="16"/>
      <c r="I64" s="16"/>
      <c r="J64" s="16"/>
      <c r="K64" s="16"/>
    </row>
    <row r="65" spans="1:11" ht="15">
      <c r="A65" s="17" t="s">
        <v>76</v>
      </c>
      <c r="B65" s="17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5">
      <c r="A66" s="18" t="s">
        <v>45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">
      <c r="A67" s="18" t="s">
        <v>46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">
      <c r="A68" s="17" t="s">
        <v>47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">
      <c r="A69" s="17" t="s">
        <v>48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5">
      <c r="A70" s="18" t="s">
        <v>49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">
      <c r="A71" s="17" t="s">
        <v>50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5">
      <c r="A72" s="17" t="s">
        <v>51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5">
      <c r="A73" s="17" t="s">
        <v>52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5">
      <c r="A74" s="17" t="s">
        <v>53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5">
      <c r="A75" s="17" t="s">
        <v>54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5">
      <c r="A76" s="18" t="s">
        <v>55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5">
      <c r="A77" s="17" t="s">
        <v>56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5">
      <c r="A78" s="17" t="s">
        <v>57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5">
      <c r="A79" s="17" t="s">
        <v>58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">
      <c r="A80" s="18" t="s">
        <v>59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5">
      <c r="A81" s="18" t="s">
        <v>60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5">
      <c r="A82" s="17" t="s">
        <v>61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5">
      <c r="A83" s="17" t="s">
        <v>62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">
      <c r="A84" s="18" t="s">
        <v>63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5">
      <c r="A85" s="17" t="s">
        <v>64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ht="15">
      <c r="A86" s="11"/>
    </row>
  </sheetData>
  <sheetProtection/>
  <hyperlinks>
    <hyperlink ref="A16" r:id="rId1" display="http://www.automobilklubtorunski.pl/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70" zoomScaleSheetLayoutView="170" zoomScalePageLayoutView="0" workbookViewId="0" topLeftCell="A1">
      <selection activeCell="D7" sqref="D7"/>
    </sheetView>
  </sheetViews>
  <sheetFormatPr defaultColWidth="9.140625" defaultRowHeight="15"/>
  <cols>
    <col min="1" max="1" width="5.140625" style="0" customWidth="1"/>
    <col min="2" max="2" width="21.421875" style="0" customWidth="1"/>
    <col min="4" max="4" width="12.140625" style="0" customWidth="1"/>
  </cols>
  <sheetData>
    <row r="1" spans="1:4" ht="15">
      <c r="A1" s="6" t="s">
        <v>108</v>
      </c>
      <c r="B1" s="6" t="s">
        <v>106</v>
      </c>
      <c r="C1" s="6" t="s">
        <v>107</v>
      </c>
      <c r="D1" s="6"/>
    </row>
    <row r="2" spans="1:4" ht="15">
      <c r="A2" s="6">
        <v>1</v>
      </c>
      <c r="B2" s="51" t="s">
        <v>95</v>
      </c>
      <c r="C2" s="6">
        <v>50</v>
      </c>
      <c r="D2" s="6"/>
    </row>
    <row r="3" spans="1:4" ht="15">
      <c r="A3" s="6">
        <v>2</v>
      </c>
      <c r="B3" s="50" t="s">
        <v>6</v>
      </c>
      <c r="C3" s="6">
        <v>35</v>
      </c>
      <c r="D3" s="6"/>
    </row>
    <row r="4" spans="1:4" ht="15">
      <c r="A4" s="6">
        <v>3</v>
      </c>
      <c r="B4" s="34" t="s">
        <v>180</v>
      </c>
      <c r="C4" s="6">
        <v>34</v>
      </c>
      <c r="D4" s="6"/>
    </row>
    <row r="5" spans="1:4" ht="15">
      <c r="A5" s="6">
        <v>4</v>
      </c>
      <c r="B5" s="3" t="s">
        <v>7</v>
      </c>
      <c r="C5" s="6">
        <v>20</v>
      </c>
      <c r="D5" s="6"/>
    </row>
    <row r="6" spans="1:4" ht="15">
      <c r="A6" s="6">
        <v>4</v>
      </c>
      <c r="B6" s="34" t="s">
        <v>113</v>
      </c>
      <c r="C6" s="6">
        <v>20</v>
      </c>
      <c r="D6" s="6"/>
    </row>
    <row r="7" spans="1:3" ht="15">
      <c r="A7" s="6">
        <v>6</v>
      </c>
      <c r="B7" s="34" t="s">
        <v>179</v>
      </c>
      <c r="C7" s="6">
        <v>15</v>
      </c>
    </row>
    <row r="8" spans="1:3" ht="15">
      <c r="A8" s="6">
        <v>6</v>
      </c>
      <c r="B8" s="34" t="s">
        <v>151</v>
      </c>
      <c r="C8" s="6">
        <v>15</v>
      </c>
    </row>
    <row r="9" spans="1:3" ht="15">
      <c r="A9" s="6">
        <v>8</v>
      </c>
      <c r="B9" s="34" t="s">
        <v>181</v>
      </c>
      <c r="C9" s="6">
        <v>12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 scale="2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110" zoomScaleSheetLayoutView="110" zoomScalePageLayoutView="0" workbookViewId="0" topLeftCell="A1">
      <selection activeCell="B1" sqref="B1"/>
    </sheetView>
  </sheetViews>
  <sheetFormatPr defaultColWidth="9.140625" defaultRowHeight="15"/>
  <cols>
    <col min="1" max="1" width="3.8515625" style="1" customWidth="1"/>
    <col min="2" max="2" width="24.140625" style="0" bestFit="1" customWidth="1"/>
    <col min="3" max="3" width="23.421875" style="0" bestFit="1" customWidth="1"/>
    <col min="4" max="4" width="16.8515625" style="0" customWidth="1"/>
    <col min="5" max="5" width="18.8515625" style="0" bestFit="1" customWidth="1"/>
    <col min="6" max="6" width="5.57421875" style="1" customWidth="1"/>
    <col min="7" max="7" width="7.421875" style="1" customWidth="1"/>
    <col min="8" max="8" width="4.8515625" style="1" customWidth="1"/>
  </cols>
  <sheetData>
    <row r="1" spans="1:8" ht="18.75" customHeight="1">
      <c r="A1" s="56" t="s">
        <v>121</v>
      </c>
      <c r="B1" s="39"/>
      <c r="C1" s="48"/>
      <c r="D1" s="49" t="s">
        <v>173</v>
      </c>
      <c r="E1" s="49"/>
      <c r="F1" s="38"/>
      <c r="G1" s="39"/>
      <c r="H1" s="40"/>
    </row>
    <row r="2" spans="1:9" ht="14.25" customHeight="1">
      <c r="A2" s="10" t="s">
        <v>12</v>
      </c>
      <c r="B2" s="10" t="s">
        <v>9</v>
      </c>
      <c r="C2" s="10" t="s">
        <v>10</v>
      </c>
      <c r="D2" s="8" t="s">
        <v>8</v>
      </c>
      <c r="E2" s="10" t="s">
        <v>2</v>
      </c>
      <c r="F2" s="10" t="s">
        <v>11</v>
      </c>
      <c r="G2" s="10" t="s">
        <v>1</v>
      </c>
      <c r="H2" s="10" t="s">
        <v>0</v>
      </c>
      <c r="I2" s="32" t="s">
        <v>174</v>
      </c>
    </row>
    <row r="3" spans="1:9" ht="15">
      <c r="A3" s="4">
        <v>1</v>
      </c>
      <c r="B3" s="33" t="s">
        <v>168</v>
      </c>
      <c r="C3" s="33" t="s">
        <v>169</v>
      </c>
      <c r="D3" s="34" t="s">
        <v>170</v>
      </c>
      <c r="E3" s="34" t="s">
        <v>111</v>
      </c>
      <c r="F3" s="35">
        <v>1400</v>
      </c>
      <c r="G3" s="35">
        <v>1</v>
      </c>
      <c r="H3" s="9">
        <v>6</v>
      </c>
      <c r="I3" s="58" t="s">
        <v>175</v>
      </c>
    </row>
    <row r="4" spans="1:9" ht="15">
      <c r="A4" s="4">
        <v>2</v>
      </c>
      <c r="B4" s="33" t="s">
        <v>163</v>
      </c>
      <c r="C4" s="33" t="s">
        <v>164</v>
      </c>
      <c r="D4" s="34" t="s">
        <v>95</v>
      </c>
      <c r="E4" s="34" t="s">
        <v>165</v>
      </c>
      <c r="F4" s="35">
        <v>1272</v>
      </c>
      <c r="G4" s="35">
        <v>1</v>
      </c>
      <c r="H4" s="9">
        <v>9</v>
      </c>
      <c r="I4" s="58" t="s">
        <v>176</v>
      </c>
    </row>
    <row r="5" spans="1:9" ht="15">
      <c r="A5" s="4">
        <v>3</v>
      </c>
      <c r="B5" s="33" t="s">
        <v>158</v>
      </c>
      <c r="C5" s="33" t="s">
        <v>159</v>
      </c>
      <c r="D5" s="34" t="s">
        <v>95</v>
      </c>
      <c r="E5" s="34" t="s">
        <v>111</v>
      </c>
      <c r="F5" s="35">
        <v>1108</v>
      </c>
      <c r="G5" s="35">
        <v>1</v>
      </c>
      <c r="H5" s="9">
        <v>17</v>
      </c>
      <c r="I5" s="58" t="s">
        <v>176</v>
      </c>
    </row>
    <row r="6" spans="1:9" ht="15">
      <c r="A6" s="4">
        <v>4</v>
      </c>
      <c r="B6" s="33" t="s">
        <v>109</v>
      </c>
      <c r="C6" s="33" t="s">
        <v>110</v>
      </c>
      <c r="D6" s="34" t="s">
        <v>6</v>
      </c>
      <c r="E6" s="34" t="s">
        <v>91</v>
      </c>
      <c r="F6" s="35">
        <v>1587</v>
      </c>
      <c r="G6" s="35">
        <v>2</v>
      </c>
      <c r="H6" s="9">
        <v>1</v>
      </c>
      <c r="I6" s="58" t="s">
        <v>176</v>
      </c>
    </row>
    <row r="7" spans="1:9" ht="15">
      <c r="A7" s="4">
        <v>5</v>
      </c>
      <c r="B7" s="33" t="s">
        <v>93</v>
      </c>
      <c r="C7" s="33" t="s">
        <v>94</v>
      </c>
      <c r="D7" s="34" t="s">
        <v>95</v>
      </c>
      <c r="E7" s="34" t="s">
        <v>92</v>
      </c>
      <c r="F7" s="35">
        <v>1597</v>
      </c>
      <c r="G7" s="35">
        <v>2</v>
      </c>
      <c r="H7" s="9">
        <v>5</v>
      </c>
      <c r="I7" s="58" t="s">
        <v>176</v>
      </c>
    </row>
    <row r="8" spans="1:9" ht="15">
      <c r="A8" s="4">
        <v>6</v>
      </c>
      <c r="B8" s="3" t="s">
        <v>142</v>
      </c>
      <c r="C8" s="3" t="s">
        <v>143</v>
      </c>
      <c r="D8" s="3" t="s">
        <v>144</v>
      </c>
      <c r="E8" s="3" t="s">
        <v>3</v>
      </c>
      <c r="F8" s="23">
        <v>1590</v>
      </c>
      <c r="G8" s="4">
        <v>2</v>
      </c>
      <c r="H8" s="6">
        <v>7</v>
      </c>
      <c r="I8" s="58" t="s">
        <v>175</v>
      </c>
    </row>
    <row r="9" spans="1:9" ht="15">
      <c r="A9" s="4">
        <v>7</v>
      </c>
      <c r="B9" s="57" t="s">
        <v>160</v>
      </c>
      <c r="C9" s="57" t="s">
        <v>161</v>
      </c>
      <c r="D9" s="57" t="s">
        <v>6</v>
      </c>
      <c r="E9" s="57" t="s">
        <v>162</v>
      </c>
      <c r="F9" s="35">
        <v>1600</v>
      </c>
      <c r="G9" s="35">
        <v>2</v>
      </c>
      <c r="H9" s="9">
        <v>11</v>
      </c>
      <c r="I9" s="58" t="s">
        <v>176</v>
      </c>
    </row>
    <row r="10" spans="1:9" ht="15">
      <c r="A10" s="4">
        <v>8</v>
      </c>
      <c r="B10" s="33" t="s">
        <v>166</v>
      </c>
      <c r="C10" s="33"/>
      <c r="D10" s="34" t="s">
        <v>103</v>
      </c>
      <c r="E10" s="34" t="s">
        <v>167</v>
      </c>
      <c r="F10" s="35">
        <v>1587</v>
      </c>
      <c r="G10" s="35">
        <v>2</v>
      </c>
      <c r="H10" s="9">
        <v>12</v>
      </c>
      <c r="I10" s="58" t="s">
        <v>177</v>
      </c>
    </row>
    <row r="11" spans="1:9" ht="15">
      <c r="A11" s="4">
        <v>9</v>
      </c>
      <c r="B11" s="33" t="s">
        <v>156</v>
      </c>
      <c r="C11" s="33" t="s">
        <v>157</v>
      </c>
      <c r="D11" s="34" t="s">
        <v>7</v>
      </c>
      <c r="E11" s="34" t="s">
        <v>3</v>
      </c>
      <c r="F11" s="35">
        <v>1797</v>
      </c>
      <c r="G11" s="35">
        <v>3</v>
      </c>
      <c r="H11" s="9">
        <v>2</v>
      </c>
      <c r="I11" s="58" t="s">
        <v>175</v>
      </c>
    </row>
    <row r="12" spans="1:9" ht="15">
      <c r="A12" s="4">
        <v>10</v>
      </c>
      <c r="B12" s="57" t="s">
        <v>153</v>
      </c>
      <c r="C12" s="57" t="s">
        <v>154</v>
      </c>
      <c r="D12" s="57" t="s">
        <v>147</v>
      </c>
      <c r="E12" s="57" t="s">
        <v>155</v>
      </c>
      <c r="F12" s="35">
        <v>1796</v>
      </c>
      <c r="G12" s="35">
        <v>3</v>
      </c>
      <c r="H12" s="9">
        <v>4</v>
      </c>
      <c r="I12" s="58" t="s">
        <v>175</v>
      </c>
    </row>
    <row r="13" spans="1:9" ht="15">
      <c r="A13" s="4">
        <v>11</v>
      </c>
      <c r="B13" s="33" t="s">
        <v>149</v>
      </c>
      <c r="C13" s="33" t="s">
        <v>150</v>
      </c>
      <c r="D13" s="34" t="s">
        <v>151</v>
      </c>
      <c r="E13" s="34" t="s">
        <v>152</v>
      </c>
      <c r="F13" s="35">
        <v>2500</v>
      </c>
      <c r="G13" s="35">
        <v>4</v>
      </c>
      <c r="H13" s="9">
        <v>3</v>
      </c>
      <c r="I13" s="58" t="s">
        <v>176</v>
      </c>
    </row>
    <row r="14" spans="1:9" ht="15">
      <c r="A14" s="4">
        <v>12</v>
      </c>
      <c r="B14" s="33" t="s">
        <v>112</v>
      </c>
      <c r="C14" s="33" t="s">
        <v>172</v>
      </c>
      <c r="D14" s="34" t="s">
        <v>113</v>
      </c>
      <c r="E14" s="34" t="s">
        <v>171</v>
      </c>
      <c r="F14" s="35">
        <f>1781*1.5</f>
        <v>2671.5</v>
      </c>
      <c r="G14" s="35">
        <v>4</v>
      </c>
      <c r="H14" s="9">
        <v>8</v>
      </c>
      <c r="I14" s="58" t="s">
        <v>176</v>
      </c>
    </row>
    <row r="15" spans="1:9" ht="15">
      <c r="A15" s="4">
        <v>13</v>
      </c>
      <c r="B15" s="3" t="s">
        <v>145</v>
      </c>
      <c r="C15" s="3" t="s">
        <v>146</v>
      </c>
      <c r="D15" s="3" t="s">
        <v>147</v>
      </c>
      <c r="E15" s="3" t="s">
        <v>148</v>
      </c>
      <c r="F15" s="23">
        <f>2000*1.7</f>
        <v>3400</v>
      </c>
      <c r="G15" s="23">
        <v>4</v>
      </c>
      <c r="H15" s="6">
        <v>10</v>
      </c>
      <c r="I15" s="58" t="s">
        <v>175</v>
      </c>
    </row>
    <row r="16" spans="1:8" ht="15">
      <c r="A16"/>
      <c r="F16"/>
      <c r="G16"/>
      <c r="H16"/>
    </row>
    <row r="17" spans="1:8" ht="15">
      <c r="A17"/>
      <c r="F17"/>
      <c r="G17"/>
      <c r="H17"/>
    </row>
    <row r="18" spans="1:8" ht="15">
      <c r="A18"/>
      <c r="F18"/>
      <c r="G18"/>
      <c r="H18"/>
    </row>
    <row r="19" spans="1:8" ht="15">
      <c r="A19"/>
      <c r="F19"/>
      <c r="G19"/>
      <c r="H19"/>
    </row>
    <row r="20" spans="1:8" ht="15">
      <c r="A20"/>
      <c r="F20"/>
      <c r="G20"/>
      <c r="H20"/>
    </row>
    <row r="21" spans="1:8" ht="15">
      <c r="A21"/>
      <c r="F21"/>
      <c r="G21"/>
      <c r="H21"/>
    </row>
    <row r="22" spans="1:8" ht="15">
      <c r="A22"/>
      <c r="F22"/>
      <c r="G22"/>
      <c r="H22"/>
    </row>
    <row r="23" spans="1:8" ht="15">
      <c r="A23"/>
      <c r="F23"/>
      <c r="G23"/>
      <c r="H23"/>
    </row>
    <row r="24" spans="1:8" ht="15">
      <c r="A24"/>
      <c r="F24"/>
      <c r="G24"/>
      <c r="H24"/>
    </row>
    <row r="25" spans="1:8" ht="15">
      <c r="A25"/>
      <c r="F25"/>
      <c r="G25"/>
      <c r="H25"/>
    </row>
    <row r="26" spans="1:8" ht="15">
      <c r="A26"/>
      <c r="F26"/>
      <c r="G26"/>
      <c r="H26"/>
    </row>
    <row r="27" spans="1:8" ht="15">
      <c r="A27"/>
      <c r="F27"/>
      <c r="G27"/>
      <c r="H27"/>
    </row>
    <row r="28" spans="1:8" ht="15">
      <c r="A28"/>
      <c r="F28"/>
      <c r="G28"/>
      <c r="H28"/>
    </row>
    <row r="29" spans="1:8" ht="15">
      <c r="A29"/>
      <c r="F29"/>
      <c r="G29"/>
      <c r="H29"/>
    </row>
    <row r="30" spans="1:8" ht="15">
      <c r="A30"/>
      <c r="F30"/>
      <c r="G30"/>
      <c r="H30"/>
    </row>
    <row r="31" spans="1:8" ht="15">
      <c r="A31"/>
      <c r="F31"/>
      <c r="G31"/>
      <c r="H31"/>
    </row>
    <row r="32" spans="1:8" ht="15">
      <c r="A32"/>
      <c r="F32"/>
      <c r="G32"/>
      <c r="H32"/>
    </row>
    <row r="33" spans="1:8" ht="15">
      <c r="A33"/>
      <c r="F33"/>
      <c r="G33"/>
      <c r="H33"/>
    </row>
    <row r="34" spans="1:8" ht="15">
      <c r="A34"/>
      <c r="F34"/>
      <c r="G34"/>
      <c r="H34"/>
    </row>
    <row r="35" spans="1:8" ht="15">
      <c r="A35"/>
      <c r="F35"/>
      <c r="G35"/>
      <c r="H35"/>
    </row>
    <row r="36" spans="1:8" ht="15">
      <c r="A36"/>
      <c r="F36"/>
      <c r="G36"/>
      <c r="H36"/>
    </row>
    <row r="37" spans="1:8" ht="15">
      <c r="A37"/>
      <c r="F37"/>
      <c r="G37"/>
      <c r="H37"/>
    </row>
    <row r="38" spans="1:8" ht="15">
      <c r="A38"/>
      <c r="F38"/>
      <c r="G38"/>
      <c r="H38"/>
    </row>
    <row r="39" spans="1:8" ht="15">
      <c r="A39"/>
      <c r="F39"/>
      <c r="G39"/>
      <c r="H39"/>
    </row>
    <row r="40" spans="1:8" ht="15">
      <c r="A40"/>
      <c r="F40"/>
      <c r="G40"/>
      <c r="H40"/>
    </row>
    <row r="41" spans="1:8" ht="15">
      <c r="A41"/>
      <c r="F41"/>
      <c r="G41"/>
      <c r="H41"/>
    </row>
    <row r="42" spans="1:8" ht="15">
      <c r="A42"/>
      <c r="F42"/>
      <c r="G42"/>
      <c r="H42"/>
    </row>
    <row r="43" spans="1:8" ht="15">
      <c r="A43"/>
      <c r="F43"/>
      <c r="G43"/>
      <c r="H43"/>
    </row>
    <row r="44" spans="1:8" ht="15">
      <c r="A44"/>
      <c r="F44"/>
      <c r="G44"/>
      <c r="H44"/>
    </row>
    <row r="45" spans="1:8" ht="15">
      <c r="A45"/>
      <c r="F45"/>
      <c r="G45"/>
      <c r="H45"/>
    </row>
    <row r="46" spans="1:8" ht="15">
      <c r="A46"/>
      <c r="F46"/>
      <c r="G46"/>
      <c r="H46"/>
    </row>
    <row r="47" spans="1:8" ht="15">
      <c r="A47"/>
      <c r="F47"/>
      <c r="G47"/>
      <c r="H47"/>
    </row>
    <row r="48" spans="1:8" ht="15">
      <c r="A48"/>
      <c r="F48"/>
      <c r="G48"/>
      <c r="H48"/>
    </row>
    <row r="49" spans="1:8" ht="15">
      <c r="A49"/>
      <c r="F49"/>
      <c r="G49"/>
      <c r="H49"/>
    </row>
    <row r="50" spans="1:8" ht="15">
      <c r="A50"/>
      <c r="F50"/>
      <c r="G50"/>
      <c r="H50"/>
    </row>
    <row r="51" spans="1:8" ht="15">
      <c r="A51"/>
      <c r="F51"/>
      <c r="G51"/>
      <c r="H51"/>
    </row>
    <row r="52" spans="1:8" ht="15">
      <c r="A52"/>
      <c r="F52"/>
      <c r="G52"/>
      <c r="H52"/>
    </row>
    <row r="53" spans="1:8" ht="15">
      <c r="A53"/>
      <c r="F53"/>
      <c r="G53"/>
      <c r="H53"/>
    </row>
    <row r="54" spans="1:8" ht="15">
      <c r="A54"/>
      <c r="F54"/>
      <c r="G54"/>
      <c r="H54"/>
    </row>
    <row r="55" spans="1:8" ht="15">
      <c r="A55"/>
      <c r="F55"/>
      <c r="G55"/>
      <c r="H55"/>
    </row>
    <row r="56" spans="1:8" ht="15">
      <c r="A56"/>
      <c r="F56"/>
      <c r="G56"/>
      <c r="H56"/>
    </row>
    <row r="57" spans="1:8" ht="15">
      <c r="A57"/>
      <c r="F57"/>
      <c r="G57"/>
      <c r="H57"/>
    </row>
    <row r="58" spans="1:8" ht="15">
      <c r="A58"/>
      <c r="F58"/>
      <c r="G58"/>
      <c r="H58"/>
    </row>
    <row r="59" spans="1:8" ht="15">
      <c r="A59"/>
      <c r="F59"/>
      <c r="G59"/>
      <c r="H59"/>
    </row>
    <row r="60" spans="1:8" ht="15">
      <c r="A60"/>
      <c r="F60"/>
      <c r="G60"/>
      <c r="H60"/>
    </row>
    <row r="61" spans="1:8" ht="15">
      <c r="A61"/>
      <c r="F61"/>
      <c r="G61"/>
      <c r="H61"/>
    </row>
    <row r="62" spans="1:8" ht="15">
      <c r="A62"/>
      <c r="F62"/>
      <c r="G62"/>
      <c r="H62"/>
    </row>
    <row r="63" spans="1:8" ht="15">
      <c r="A63"/>
      <c r="F63"/>
      <c r="G63"/>
      <c r="H63"/>
    </row>
    <row r="64" spans="1:8" ht="15">
      <c r="A64"/>
      <c r="F64"/>
      <c r="G64"/>
      <c r="H64"/>
    </row>
    <row r="65" spans="1:8" ht="15">
      <c r="A65"/>
      <c r="F65"/>
      <c r="G65"/>
      <c r="H65"/>
    </row>
    <row r="66" spans="1:8" ht="15">
      <c r="A66"/>
      <c r="F66"/>
      <c r="G66"/>
      <c r="H66"/>
    </row>
    <row r="67" spans="1:8" ht="15">
      <c r="A67"/>
      <c r="F67"/>
      <c r="G67"/>
      <c r="H67"/>
    </row>
    <row r="68" spans="1:8" ht="15">
      <c r="A68"/>
      <c r="F68"/>
      <c r="G68"/>
      <c r="H68"/>
    </row>
    <row r="69" spans="1:8" ht="15">
      <c r="A69"/>
      <c r="F69"/>
      <c r="G69"/>
      <c r="H69"/>
    </row>
    <row r="70" spans="1:8" ht="15">
      <c r="A70"/>
      <c r="F70"/>
      <c r="G70"/>
      <c r="H70"/>
    </row>
    <row r="71" spans="1:8" ht="15">
      <c r="A71"/>
      <c r="F71"/>
      <c r="G71"/>
      <c r="H71"/>
    </row>
  </sheetData>
  <sheetProtection/>
  <autoFilter ref="B2:H2">
    <sortState ref="B3:H71">
      <sortCondition sortBy="value" ref="G3:G71"/>
    </sortState>
  </autoFilter>
  <printOptions/>
  <pageMargins left="0.7086614173228347" right="0.7086614173228347" top="0.7480314960629921" bottom="0.7480314960629921" header="0.31496062992125984" footer="0.31496062992125984"/>
  <pageSetup fitToWidth="0" fitToHeight="1" horizontalDpi="300" verticalDpi="300" orientation="landscape" paperSize="9" r:id="rId1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110" zoomScaleSheetLayoutView="110" zoomScalePageLayoutView="0" workbookViewId="0" topLeftCell="A1">
      <selection activeCell="B21" sqref="B21"/>
    </sheetView>
  </sheetViews>
  <sheetFormatPr defaultColWidth="9.140625" defaultRowHeight="15"/>
  <cols>
    <col min="1" max="1" width="3.8515625" style="1" customWidth="1"/>
    <col min="2" max="2" width="24.140625" style="0" bestFit="1" customWidth="1"/>
    <col min="3" max="3" width="23.421875" style="0" bestFit="1" customWidth="1"/>
    <col min="4" max="4" width="16.8515625" style="0" customWidth="1"/>
    <col min="5" max="5" width="18.8515625" style="0" bestFit="1" customWidth="1"/>
    <col min="6" max="6" width="5.57421875" style="1" customWidth="1"/>
    <col min="7" max="7" width="7.421875" style="1" customWidth="1"/>
    <col min="8" max="8" width="4.8515625" style="1" customWidth="1"/>
  </cols>
  <sheetData>
    <row r="1" spans="1:8" ht="18.75" customHeight="1">
      <c r="A1" s="56" t="s">
        <v>121</v>
      </c>
      <c r="B1" s="39"/>
      <c r="C1" s="48"/>
      <c r="D1" s="49" t="s">
        <v>104</v>
      </c>
      <c r="E1" s="49"/>
      <c r="F1" s="38"/>
      <c r="G1" s="39"/>
      <c r="H1" s="40"/>
    </row>
    <row r="2" spans="1:9" ht="14.25" customHeight="1">
      <c r="A2" s="10" t="s">
        <v>12</v>
      </c>
      <c r="B2" s="10" t="s">
        <v>9</v>
      </c>
      <c r="C2" s="10" t="s">
        <v>10</v>
      </c>
      <c r="D2" s="8" t="s">
        <v>8</v>
      </c>
      <c r="E2" s="10" t="s">
        <v>2</v>
      </c>
      <c r="F2" s="10" t="s">
        <v>11</v>
      </c>
      <c r="G2" s="10" t="s">
        <v>1</v>
      </c>
      <c r="H2" s="10" t="s">
        <v>0</v>
      </c>
      <c r="I2" s="32" t="s">
        <v>90</v>
      </c>
    </row>
    <row r="3" spans="1:9" ht="15">
      <c r="A3" s="4">
        <v>1</v>
      </c>
      <c r="B3" s="33" t="s">
        <v>168</v>
      </c>
      <c r="C3" s="33" t="s">
        <v>169</v>
      </c>
      <c r="D3" s="34" t="s">
        <v>170</v>
      </c>
      <c r="E3" s="34" t="s">
        <v>111</v>
      </c>
      <c r="F3" s="35">
        <v>1400</v>
      </c>
      <c r="G3" s="35">
        <v>1</v>
      </c>
      <c r="H3" s="9">
        <v>6</v>
      </c>
      <c r="I3" s="36">
        <v>0.4166666666666667</v>
      </c>
    </row>
    <row r="4" spans="1:9" ht="15">
      <c r="A4" s="4">
        <v>2</v>
      </c>
      <c r="B4" s="33" t="s">
        <v>163</v>
      </c>
      <c r="C4" s="33" t="s">
        <v>164</v>
      </c>
      <c r="D4" s="34" t="s">
        <v>95</v>
      </c>
      <c r="E4" s="34" t="s">
        <v>165</v>
      </c>
      <c r="F4" s="35">
        <v>1272</v>
      </c>
      <c r="G4" s="35">
        <v>1</v>
      </c>
      <c r="H4" s="9">
        <v>9</v>
      </c>
      <c r="I4" s="36">
        <v>0.41875</v>
      </c>
    </row>
    <row r="5" spans="1:9" ht="15">
      <c r="A5" s="4">
        <v>3</v>
      </c>
      <c r="B5" s="33" t="s">
        <v>158</v>
      </c>
      <c r="C5" s="33" t="s">
        <v>159</v>
      </c>
      <c r="D5" s="34" t="s">
        <v>95</v>
      </c>
      <c r="E5" s="34" t="s">
        <v>111</v>
      </c>
      <c r="F5" s="35">
        <v>1108</v>
      </c>
      <c r="G5" s="35">
        <v>1</v>
      </c>
      <c r="H5" s="9">
        <v>17</v>
      </c>
      <c r="I5" s="36">
        <v>0.42083333333333334</v>
      </c>
    </row>
    <row r="6" spans="1:9" ht="15">
      <c r="A6" s="4">
        <v>4</v>
      </c>
      <c r="B6" s="33" t="s">
        <v>109</v>
      </c>
      <c r="C6" s="33" t="s">
        <v>110</v>
      </c>
      <c r="D6" s="34" t="s">
        <v>6</v>
      </c>
      <c r="E6" s="34" t="s">
        <v>91</v>
      </c>
      <c r="F6" s="35">
        <v>1587</v>
      </c>
      <c r="G6" s="35">
        <v>2</v>
      </c>
      <c r="H6" s="9">
        <v>1</v>
      </c>
      <c r="I6" s="36">
        <v>0.422916666666667</v>
      </c>
    </row>
    <row r="7" spans="1:9" ht="15">
      <c r="A7" s="4">
        <v>5</v>
      </c>
      <c r="B7" s="33" t="s">
        <v>93</v>
      </c>
      <c r="C7" s="33" t="s">
        <v>94</v>
      </c>
      <c r="D7" s="34" t="s">
        <v>95</v>
      </c>
      <c r="E7" s="34" t="s">
        <v>92</v>
      </c>
      <c r="F7" s="35">
        <v>1597</v>
      </c>
      <c r="G7" s="35">
        <v>2</v>
      </c>
      <c r="H7" s="9">
        <v>5</v>
      </c>
      <c r="I7" s="36">
        <v>0.425</v>
      </c>
    </row>
    <row r="8" spans="1:9" ht="15">
      <c r="A8" s="4">
        <v>6</v>
      </c>
      <c r="B8" s="3" t="s">
        <v>142</v>
      </c>
      <c r="C8" s="3" t="s">
        <v>143</v>
      </c>
      <c r="D8" s="3" t="s">
        <v>144</v>
      </c>
      <c r="E8" s="3" t="s">
        <v>3</v>
      </c>
      <c r="F8" s="23">
        <v>1590</v>
      </c>
      <c r="G8" s="4">
        <v>2</v>
      </c>
      <c r="H8" s="6">
        <v>7</v>
      </c>
      <c r="I8" s="36">
        <v>0.427083333333333</v>
      </c>
    </row>
    <row r="9" spans="1:9" ht="15">
      <c r="A9" s="4">
        <v>7</v>
      </c>
      <c r="B9" s="57" t="s">
        <v>160</v>
      </c>
      <c r="C9" s="57" t="s">
        <v>161</v>
      </c>
      <c r="D9" s="57" t="s">
        <v>6</v>
      </c>
      <c r="E9" s="57" t="s">
        <v>162</v>
      </c>
      <c r="F9" s="35">
        <v>1600</v>
      </c>
      <c r="G9" s="35">
        <v>2</v>
      </c>
      <c r="H9" s="9">
        <v>11</v>
      </c>
      <c r="I9" s="36">
        <v>0.429166666666667</v>
      </c>
    </row>
    <row r="10" spans="1:9" ht="15">
      <c r="A10" s="4">
        <v>8</v>
      </c>
      <c r="B10" s="33" t="s">
        <v>166</v>
      </c>
      <c r="C10" s="33"/>
      <c r="D10" s="34" t="s">
        <v>103</v>
      </c>
      <c r="E10" s="34" t="s">
        <v>167</v>
      </c>
      <c r="F10" s="35">
        <v>1587</v>
      </c>
      <c r="G10" s="35">
        <v>2</v>
      </c>
      <c r="H10" s="9">
        <v>12</v>
      </c>
      <c r="I10" s="36">
        <v>0.43125</v>
      </c>
    </row>
    <row r="11" spans="1:9" ht="15">
      <c r="A11" s="4">
        <v>9</v>
      </c>
      <c r="B11" s="33" t="s">
        <v>156</v>
      </c>
      <c r="C11" s="33" t="s">
        <v>157</v>
      </c>
      <c r="D11" s="34" t="s">
        <v>7</v>
      </c>
      <c r="E11" s="34" t="s">
        <v>3</v>
      </c>
      <c r="F11" s="35">
        <v>1797</v>
      </c>
      <c r="G11" s="35">
        <v>3</v>
      </c>
      <c r="H11" s="9">
        <v>2</v>
      </c>
      <c r="I11" s="36">
        <v>0.433333333333333</v>
      </c>
    </row>
    <row r="12" spans="1:9" ht="15">
      <c r="A12" s="4">
        <v>10</v>
      </c>
      <c r="B12" s="57" t="s">
        <v>153</v>
      </c>
      <c r="C12" s="57" t="s">
        <v>154</v>
      </c>
      <c r="D12" s="57" t="s">
        <v>147</v>
      </c>
      <c r="E12" s="57" t="s">
        <v>155</v>
      </c>
      <c r="F12" s="35">
        <v>1796</v>
      </c>
      <c r="G12" s="35">
        <v>3</v>
      </c>
      <c r="H12" s="9">
        <v>4</v>
      </c>
      <c r="I12" s="36">
        <v>0.435416666666667</v>
      </c>
    </row>
    <row r="13" spans="1:9" ht="15">
      <c r="A13" s="4">
        <v>11</v>
      </c>
      <c r="B13" s="33" t="s">
        <v>149</v>
      </c>
      <c r="C13" s="33" t="s">
        <v>150</v>
      </c>
      <c r="D13" s="34" t="s">
        <v>151</v>
      </c>
      <c r="E13" s="34" t="s">
        <v>152</v>
      </c>
      <c r="F13" s="35">
        <v>2500</v>
      </c>
      <c r="G13" s="35">
        <v>4</v>
      </c>
      <c r="H13" s="9">
        <v>3</v>
      </c>
      <c r="I13" s="36">
        <v>0.4375</v>
      </c>
    </row>
    <row r="14" spans="1:9" ht="15">
      <c r="A14" s="4">
        <v>12</v>
      </c>
      <c r="B14" s="33" t="s">
        <v>112</v>
      </c>
      <c r="C14" s="33" t="s">
        <v>172</v>
      </c>
      <c r="D14" s="34" t="s">
        <v>113</v>
      </c>
      <c r="E14" s="34" t="s">
        <v>171</v>
      </c>
      <c r="F14" s="35">
        <f>1781*1.5</f>
        <v>2671.5</v>
      </c>
      <c r="G14" s="35">
        <v>4</v>
      </c>
      <c r="H14" s="9">
        <v>8</v>
      </c>
      <c r="I14" s="36">
        <v>0.439583333333333</v>
      </c>
    </row>
    <row r="15" spans="1:9" ht="15">
      <c r="A15" s="4">
        <v>13</v>
      </c>
      <c r="B15" s="3" t="s">
        <v>145</v>
      </c>
      <c r="C15" s="3" t="s">
        <v>146</v>
      </c>
      <c r="D15" s="3" t="s">
        <v>147</v>
      </c>
      <c r="E15" s="3" t="s">
        <v>148</v>
      </c>
      <c r="F15" s="23">
        <f>2000*1.7</f>
        <v>3400</v>
      </c>
      <c r="G15" s="23">
        <v>4</v>
      </c>
      <c r="H15" s="6">
        <v>10</v>
      </c>
      <c r="I15" s="36">
        <v>0.441666666666667</v>
      </c>
    </row>
    <row r="16" spans="1:8" ht="15">
      <c r="A16"/>
      <c r="F16"/>
      <c r="G16"/>
      <c r="H16"/>
    </row>
    <row r="17" spans="1:8" ht="15">
      <c r="A17"/>
      <c r="F17"/>
      <c r="G17"/>
      <c r="H17"/>
    </row>
    <row r="18" spans="1:8" ht="15">
      <c r="A18"/>
      <c r="F18"/>
      <c r="G18"/>
      <c r="H18"/>
    </row>
    <row r="19" spans="1:8" ht="15">
      <c r="A19"/>
      <c r="F19"/>
      <c r="G19"/>
      <c r="H19"/>
    </row>
    <row r="20" spans="1:8" ht="15">
      <c r="A20"/>
      <c r="F20"/>
      <c r="G20"/>
      <c r="H20"/>
    </row>
    <row r="21" spans="1:8" ht="15">
      <c r="A21"/>
      <c r="F21"/>
      <c r="G21"/>
      <c r="H21"/>
    </row>
    <row r="22" spans="1:8" ht="15">
      <c r="A22"/>
      <c r="F22"/>
      <c r="G22"/>
      <c r="H22"/>
    </row>
    <row r="23" spans="1:8" ht="15">
      <c r="A23"/>
      <c r="F23"/>
      <c r="G23"/>
      <c r="H23"/>
    </row>
    <row r="24" spans="1:8" ht="15">
      <c r="A24"/>
      <c r="F24"/>
      <c r="G24"/>
      <c r="H24"/>
    </row>
    <row r="25" spans="1:8" ht="15">
      <c r="A25"/>
      <c r="F25"/>
      <c r="G25"/>
      <c r="H25"/>
    </row>
    <row r="26" spans="1:8" ht="15">
      <c r="A26"/>
      <c r="F26"/>
      <c r="G26"/>
      <c r="H26"/>
    </row>
    <row r="27" spans="1:8" ht="15">
      <c r="A27"/>
      <c r="F27"/>
      <c r="G27"/>
      <c r="H27"/>
    </row>
    <row r="28" spans="1:8" ht="15">
      <c r="A28"/>
      <c r="F28"/>
      <c r="G28"/>
      <c r="H28"/>
    </row>
    <row r="29" spans="1:8" ht="15">
      <c r="A29"/>
      <c r="F29"/>
      <c r="G29"/>
      <c r="H29"/>
    </row>
    <row r="30" spans="1:8" ht="15">
      <c r="A30"/>
      <c r="F30"/>
      <c r="G30"/>
      <c r="H30"/>
    </row>
    <row r="31" spans="1:8" ht="15">
      <c r="A31"/>
      <c r="F31"/>
      <c r="G31"/>
      <c r="H31"/>
    </row>
    <row r="32" spans="1:8" ht="15">
      <c r="A32"/>
      <c r="F32"/>
      <c r="G32"/>
      <c r="H32"/>
    </row>
    <row r="33" spans="1:8" ht="15">
      <c r="A33"/>
      <c r="F33"/>
      <c r="G33"/>
      <c r="H33"/>
    </row>
    <row r="34" spans="1:8" ht="15">
      <c r="A34"/>
      <c r="F34"/>
      <c r="G34"/>
      <c r="H34"/>
    </row>
    <row r="35" spans="1:8" ht="15">
      <c r="A35"/>
      <c r="F35"/>
      <c r="G35"/>
      <c r="H35"/>
    </row>
    <row r="36" spans="1:8" ht="15">
      <c r="A36"/>
      <c r="F36"/>
      <c r="G36"/>
      <c r="H36"/>
    </row>
    <row r="37" spans="1:8" ht="15">
      <c r="A37"/>
      <c r="F37"/>
      <c r="G37"/>
      <c r="H37"/>
    </row>
    <row r="38" spans="1:8" ht="15">
      <c r="A38"/>
      <c r="F38"/>
      <c r="G38"/>
      <c r="H38"/>
    </row>
    <row r="39" spans="1:8" ht="15">
      <c r="A39"/>
      <c r="F39"/>
      <c r="G39"/>
      <c r="H39"/>
    </row>
    <row r="40" spans="1:8" ht="15">
      <c r="A40"/>
      <c r="F40"/>
      <c r="G40"/>
      <c r="H40"/>
    </row>
    <row r="41" spans="1:8" ht="15">
      <c r="A41"/>
      <c r="F41"/>
      <c r="G41"/>
      <c r="H41"/>
    </row>
    <row r="42" spans="1:8" ht="15">
      <c r="A42"/>
      <c r="F42"/>
      <c r="G42"/>
      <c r="H42"/>
    </row>
    <row r="43" spans="1:8" ht="15">
      <c r="A43"/>
      <c r="F43"/>
      <c r="G43"/>
      <c r="H43"/>
    </row>
    <row r="44" spans="1:8" ht="15">
      <c r="A44"/>
      <c r="F44"/>
      <c r="G44"/>
      <c r="H44"/>
    </row>
    <row r="45" spans="1:8" ht="15">
      <c r="A45"/>
      <c r="F45"/>
      <c r="G45"/>
      <c r="H45"/>
    </row>
    <row r="46" spans="1:8" ht="15">
      <c r="A46"/>
      <c r="F46"/>
      <c r="G46"/>
      <c r="H46"/>
    </row>
    <row r="47" spans="1:8" ht="15">
      <c r="A47"/>
      <c r="F47"/>
      <c r="G47"/>
      <c r="H47"/>
    </row>
    <row r="48" spans="1:8" ht="15">
      <c r="A48"/>
      <c r="F48"/>
      <c r="G48"/>
      <c r="H48"/>
    </row>
    <row r="49" spans="1:8" ht="15">
      <c r="A49"/>
      <c r="F49"/>
      <c r="G49"/>
      <c r="H49"/>
    </row>
    <row r="50" spans="1:8" ht="15">
      <c r="A50"/>
      <c r="F50"/>
      <c r="G50"/>
      <c r="H50"/>
    </row>
    <row r="51" spans="1:8" ht="15">
      <c r="A51"/>
      <c r="F51"/>
      <c r="G51"/>
      <c r="H51"/>
    </row>
    <row r="52" spans="1:8" ht="15">
      <c r="A52"/>
      <c r="F52"/>
      <c r="G52"/>
      <c r="H52"/>
    </row>
    <row r="53" spans="1:8" ht="15">
      <c r="A53"/>
      <c r="F53"/>
      <c r="G53"/>
      <c r="H53"/>
    </row>
    <row r="54" spans="1:8" ht="15">
      <c r="A54"/>
      <c r="F54"/>
      <c r="G54"/>
      <c r="H54"/>
    </row>
    <row r="55" spans="1:8" ht="15">
      <c r="A55"/>
      <c r="F55"/>
      <c r="G55"/>
      <c r="H55"/>
    </row>
    <row r="56" spans="1:8" ht="15">
      <c r="A56"/>
      <c r="F56"/>
      <c r="G56"/>
      <c r="H56"/>
    </row>
    <row r="57" spans="1:8" ht="15">
      <c r="A57"/>
      <c r="F57"/>
      <c r="G57"/>
      <c r="H57"/>
    </row>
    <row r="58" spans="1:8" ht="15">
      <c r="A58"/>
      <c r="F58"/>
      <c r="G58"/>
      <c r="H58"/>
    </row>
    <row r="59" spans="1:8" ht="15">
      <c r="A59"/>
      <c r="F59"/>
      <c r="G59"/>
      <c r="H59"/>
    </row>
    <row r="60" spans="1:8" ht="15">
      <c r="A60"/>
      <c r="F60"/>
      <c r="G60"/>
      <c r="H60"/>
    </row>
    <row r="61" spans="1:8" ht="15">
      <c r="A61"/>
      <c r="F61"/>
      <c r="G61"/>
      <c r="H61"/>
    </row>
    <row r="62" spans="1:8" ht="15">
      <c r="A62"/>
      <c r="F62"/>
      <c r="G62"/>
      <c r="H62"/>
    </row>
    <row r="63" spans="1:8" ht="15">
      <c r="A63"/>
      <c r="F63"/>
      <c r="G63"/>
      <c r="H63"/>
    </row>
    <row r="64" spans="1:8" ht="15">
      <c r="A64"/>
      <c r="F64"/>
      <c r="G64"/>
      <c r="H64"/>
    </row>
    <row r="65" spans="1:8" ht="15">
      <c r="A65"/>
      <c r="F65"/>
      <c r="G65"/>
      <c r="H65"/>
    </row>
    <row r="66" spans="1:8" ht="15">
      <c r="A66"/>
      <c r="F66"/>
      <c r="G66"/>
      <c r="H66"/>
    </row>
    <row r="67" spans="1:8" ht="15">
      <c r="A67"/>
      <c r="F67"/>
      <c r="G67"/>
      <c r="H67"/>
    </row>
    <row r="68" spans="1:8" ht="15">
      <c r="A68"/>
      <c r="F68"/>
      <c r="G68"/>
      <c r="H68"/>
    </row>
    <row r="69" spans="1:8" ht="15">
      <c r="A69"/>
      <c r="F69"/>
      <c r="G69"/>
      <c r="H69"/>
    </row>
    <row r="70" spans="1:8" ht="15">
      <c r="A70"/>
      <c r="F70"/>
      <c r="G70"/>
      <c r="H70"/>
    </row>
    <row r="71" spans="1:8" ht="15">
      <c r="A71"/>
      <c r="F71"/>
      <c r="G71"/>
      <c r="H71"/>
    </row>
  </sheetData>
  <sheetProtection/>
  <autoFilter ref="B2:H2">
    <sortState ref="B3:H71">
      <sortCondition sortBy="value" ref="G3:G71"/>
    </sortState>
  </autoFilter>
  <printOptions/>
  <pageMargins left="0.7086614173228347" right="0.7086614173228347" top="0.7480314960629921" bottom="0.7480314960629921" header="0.31496062992125984" footer="0.31496062992125984"/>
  <pageSetup fitToWidth="0" fitToHeight="1" horizontalDpi="300" verticalDpi="300" orientation="landscape" paperSize="9" r:id="rId1"/>
  <rowBreaks count="1" manualBreakCount="1">
    <brk id="3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view="pageBreakPreview" zoomScale="110" zoomScaleSheetLayoutView="110" zoomScalePageLayoutView="0" workbookViewId="0" topLeftCell="A2">
      <selection activeCell="A2" sqref="A2"/>
    </sheetView>
  </sheetViews>
  <sheetFormatPr defaultColWidth="9.140625" defaultRowHeight="15"/>
  <cols>
    <col min="1" max="1" width="5.140625" style="1" customWidth="1"/>
    <col min="2" max="3" width="22.00390625" style="0" customWidth="1"/>
    <col min="4" max="4" width="22.8515625" style="0" customWidth="1"/>
    <col min="5" max="5" width="16.57421875" style="0" customWidth="1"/>
    <col min="6" max="6" width="8.140625" style="1" customWidth="1"/>
    <col min="7" max="7" width="5.7109375" style="1" customWidth="1"/>
    <col min="8" max="8" width="4.00390625" style="1" customWidth="1"/>
    <col min="9" max="9" width="9.8515625" style="2" customWidth="1"/>
    <col min="10" max="10" width="7.7109375" style="2" customWidth="1"/>
    <col min="11" max="11" width="8.7109375" style="2" customWidth="1"/>
    <col min="12" max="27" width="7.7109375" style="2" customWidth="1"/>
    <col min="28" max="28" width="8.140625" style="2" customWidth="1"/>
    <col min="29" max="40" width="7.7109375" style="2" customWidth="1"/>
    <col min="41" max="41" width="11.421875" style="5" customWidth="1"/>
    <col min="42" max="42" width="8.140625" style="0" customWidth="1"/>
  </cols>
  <sheetData>
    <row r="1" spans="1:41" ht="30" customHeight="1" hidden="1">
      <c r="A1" s="41"/>
      <c r="B1" s="46" t="s">
        <v>105</v>
      </c>
      <c r="C1" s="42"/>
      <c r="D1" s="42"/>
      <c r="E1" s="42"/>
      <c r="F1" s="43"/>
      <c r="G1" s="43"/>
      <c r="H1" s="43"/>
      <c r="I1" s="59"/>
      <c r="J1" s="59"/>
      <c r="K1" s="52"/>
      <c r="L1" s="59"/>
      <c r="M1" s="59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30" customHeight="1">
      <c r="A2" s="41"/>
      <c r="B2" s="24" t="s">
        <v>121</v>
      </c>
      <c r="C2" s="42"/>
      <c r="D2" s="42"/>
      <c r="E2" s="53" t="s">
        <v>116</v>
      </c>
      <c r="F2" s="43"/>
      <c r="G2" s="43"/>
      <c r="H2" s="4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2" s="7" customFormat="1" ht="30" customHeight="1">
      <c r="A3" s="29" t="s">
        <v>5</v>
      </c>
      <c r="B3" s="29" t="s">
        <v>9</v>
      </c>
      <c r="C3" s="29" t="s">
        <v>10</v>
      </c>
      <c r="D3" s="30" t="s">
        <v>8</v>
      </c>
      <c r="E3" s="29" t="s">
        <v>2</v>
      </c>
      <c r="F3" s="31" t="s">
        <v>11</v>
      </c>
      <c r="G3" s="31" t="s">
        <v>1</v>
      </c>
      <c r="H3" s="31" t="s">
        <v>0</v>
      </c>
      <c r="I3" s="54" t="s">
        <v>122</v>
      </c>
      <c r="J3" s="54" t="s">
        <v>125</v>
      </c>
      <c r="K3" s="54" t="s">
        <v>114</v>
      </c>
      <c r="L3" s="54" t="s">
        <v>124</v>
      </c>
      <c r="M3" s="54" t="s">
        <v>123</v>
      </c>
      <c r="N3" s="45" t="s">
        <v>80</v>
      </c>
      <c r="O3" s="54" t="s">
        <v>126</v>
      </c>
      <c r="P3" s="54" t="s">
        <v>127</v>
      </c>
      <c r="Q3" s="45" t="s">
        <v>81</v>
      </c>
      <c r="R3" s="54" t="s">
        <v>128</v>
      </c>
      <c r="S3" s="54" t="s">
        <v>129</v>
      </c>
      <c r="T3" s="45" t="s">
        <v>82</v>
      </c>
      <c r="U3" s="54" t="s">
        <v>130</v>
      </c>
      <c r="V3" s="54" t="s">
        <v>131</v>
      </c>
      <c r="W3" s="45" t="s">
        <v>83</v>
      </c>
      <c r="X3" s="45" t="s">
        <v>115</v>
      </c>
      <c r="Y3" s="45" t="s">
        <v>84</v>
      </c>
      <c r="Z3" s="54" t="s">
        <v>132</v>
      </c>
      <c r="AA3" s="54" t="s">
        <v>133</v>
      </c>
      <c r="AB3" s="45" t="s">
        <v>85</v>
      </c>
      <c r="AC3" s="54" t="s">
        <v>134</v>
      </c>
      <c r="AD3" s="54" t="s">
        <v>135</v>
      </c>
      <c r="AE3" s="45" t="s">
        <v>86</v>
      </c>
      <c r="AF3" s="54" t="s">
        <v>136</v>
      </c>
      <c r="AG3" s="54" t="s">
        <v>137</v>
      </c>
      <c r="AH3" s="45" t="s">
        <v>87</v>
      </c>
      <c r="AI3" s="54" t="s">
        <v>138</v>
      </c>
      <c r="AJ3" s="54" t="s">
        <v>139</v>
      </c>
      <c r="AK3" s="45" t="s">
        <v>178</v>
      </c>
      <c r="AL3" s="54" t="s">
        <v>140</v>
      </c>
      <c r="AM3" s="54" t="s">
        <v>141</v>
      </c>
      <c r="AN3" s="45" t="s">
        <v>88</v>
      </c>
      <c r="AO3" s="54" t="s">
        <v>89</v>
      </c>
      <c r="AP3" s="26" t="s">
        <v>4</v>
      </c>
    </row>
    <row r="4" spans="1:42" ht="16.5">
      <c r="A4" s="25">
        <v>1</v>
      </c>
      <c r="B4" s="33" t="s">
        <v>163</v>
      </c>
      <c r="C4" s="33" t="s">
        <v>164</v>
      </c>
      <c r="D4" s="34" t="s">
        <v>95</v>
      </c>
      <c r="E4" s="34" t="s">
        <v>165</v>
      </c>
      <c r="F4" s="35">
        <v>1272</v>
      </c>
      <c r="G4" s="35">
        <v>1</v>
      </c>
      <c r="H4" s="9">
        <v>9</v>
      </c>
      <c r="I4" s="60">
        <v>105.47</v>
      </c>
      <c r="J4" s="28">
        <v>0</v>
      </c>
      <c r="K4" s="28">
        <v>0</v>
      </c>
      <c r="L4" s="28">
        <v>79.96</v>
      </c>
      <c r="M4" s="28">
        <v>0</v>
      </c>
      <c r="N4" s="28">
        <v>0</v>
      </c>
      <c r="O4" s="28">
        <v>92.75</v>
      </c>
      <c r="P4" s="28">
        <v>0</v>
      </c>
      <c r="Q4" s="28">
        <v>0</v>
      </c>
      <c r="R4" s="28">
        <v>62.31</v>
      </c>
      <c r="S4" s="28">
        <v>0</v>
      </c>
      <c r="T4" s="28">
        <v>0</v>
      </c>
      <c r="U4" s="28">
        <v>54.38</v>
      </c>
      <c r="V4" s="28">
        <v>0</v>
      </c>
      <c r="W4" s="28">
        <v>0</v>
      </c>
      <c r="X4" s="28">
        <v>0</v>
      </c>
      <c r="Y4" s="28">
        <v>0</v>
      </c>
      <c r="Z4" s="28">
        <v>78.63</v>
      </c>
      <c r="AA4" s="28">
        <v>0</v>
      </c>
      <c r="AB4" s="28">
        <v>0</v>
      </c>
      <c r="AC4" s="28">
        <v>74.56</v>
      </c>
      <c r="AD4" s="28">
        <v>0</v>
      </c>
      <c r="AE4" s="28">
        <v>0</v>
      </c>
      <c r="AF4" s="28">
        <v>63.53</v>
      </c>
      <c r="AG4" s="28">
        <v>0</v>
      </c>
      <c r="AH4" s="28">
        <v>0</v>
      </c>
      <c r="AI4" s="28">
        <v>53.56</v>
      </c>
      <c r="AJ4" s="28">
        <v>0</v>
      </c>
      <c r="AK4" s="28">
        <v>0</v>
      </c>
      <c r="AL4" s="28">
        <v>104.5</v>
      </c>
      <c r="AM4" s="28">
        <v>0</v>
      </c>
      <c r="AN4" s="28">
        <v>0</v>
      </c>
      <c r="AO4" s="28">
        <v>0</v>
      </c>
      <c r="AP4" s="26">
        <v>769.6499999999999</v>
      </c>
    </row>
    <row r="5" spans="1:42" ht="16.5">
      <c r="A5" s="25">
        <v>2</v>
      </c>
      <c r="B5" s="33" t="s">
        <v>158</v>
      </c>
      <c r="C5" s="33" t="s">
        <v>159</v>
      </c>
      <c r="D5" s="34" t="s">
        <v>95</v>
      </c>
      <c r="E5" s="34" t="s">
        <v>111</v>
      </c>
      <c r="F5" s="35">
        <v>1108</v>
      </c>
      <c r="G5" s="35">
        <v>1</v>
      </c>
      <c r="H5" s="9">
        <v>17</v>
      </c>
      <c r="I5" s="60">
        <v>110.54</v>
      </c>
      <c r="J5" s="28">
        <v>0</v>
      </c>
      <c r="K5" s="28">
        <v>0</v>
      </c>
      <c r="L5" s="28">
        <v>86.75</v>
      </c>
      <c r="M5" s="28">
        <v>0</v>
      </c>
      <c r="N5" s="28">
        <v>0</v>
      </c>
      <c r="O5" s="28">
        <v>73.78</v>
      </c>
      <c r="P5" s="28">
        <v>0</v>
      </c>
      <c r="Q5" s="28">
        <v>0</v>
      </c>
      <c r="R5" s="28">
        <v>65.88</v>
      </c>
      <c r="S5" s="28">
        <v>0</v>
      </c>
      <c r="T5" s="28">
        <v>0</v>
      </c>
      <c r="U5" s="28">
        <v>55.6</v>
      </c>
      <c r="V5" s="28">
        <v>0</v>
      </c>
      <c r="W5" s="28">
        <v>0</v>
      </c>
      <c r="X5" s="28">
        <v>0</v>
      </c>
      <c r="Y5" s="28">
        <v>0</v>
      </c>
      <c r="Z5" s="28">
        <v>84.44</v>
      </c>
      <c r="AA5" s="28">
        <v>0</v>
      </c>
      <c r="AB5" s="28">
        <v>0</v>
      </c>
      <c r="AC5" s="28">
        <v>71.87</v>
      </c>
      <c r="AD5" s="28">
        <v>0</v>
      </c>
      <c r="AE5" s="28">
        <v>0</v>
      </c>
      <c r="AF5" s="28">
        <v>64.88</v>
      </c>
      <c r="AG5" s="28">
        <v>0</v>
      </c>
      <c r="AH5" s="28">
        <v>0</v>
      </c>
      <c r="AI5" s="28">
        <v>54.19</v>
      </c>
      <c r="AJ5" s="28">
        <v>0</v>
      </c>
      <c r="AK5" s="28">
        <v>0</v>
      </c>
      <c r="AL5" s="28">
        <v>112.35</v>
      </c>
      <c r="AM5" s="28">
        <v>0</v>
      </c>
      <c r="AN5" s="28">
        <v>0</v>
      </c>
      <c r="AO5" s="28">
        <v>0</v>
      </c>
      <c r="AP5" s="26">
        <v>780.2800000000001</v>
      </c>
    </row>
    <row r="6" spans="1:42" ht="16.5">
      <c r="A6" s="25">
        <v>3</v>
      </c>
      <c r="B6" s="33" t="s">
        <v>168</v>
      </c>
      <c r="C6" s="33" t="s">
        <v>169</v>
      </c>
      <c r="D6" s="34" t="s">
        <v>170</v>
      </c>
      <c r="E6" s="34" t="s">
        <v>111</v>
      </c>
      <c r="F6" s="35">
        <v>1400</v>
      </c>
      <c r="G6" s="35">
        <v>1</v>
      </c>
      <c r="H6" s="9">
        <v>6</v>
      </c>
      <c r="I6" s="60">
        <v>108.87</v>
      </c>
      <c r="J6" s="28">
        <v>0</v>
      </c>
      <c r="K6" s="61">
        <v>120</v>
      </c>
      <c r="L6" s="28">
        <v>99.13</v>
      </c>
      <c r="M6" s="28">
        <v>0</v>
      </c>
      <c r="N6" s="28">
        <v>0</v>
      </c>
      <c r="O6" s="28">
        <v>80.44</v>
      </c>
      <c r="P6" s="28">
        <v>0</v>
      </c>
      <c r="Q6" s="28">
        <v>0</v>
      </c>
      <c r="R6" s="28">
        <v>73.94</v>
      </c>
      <c r="S6" s="28">
        <v>0</v>
      </c>
      <c r="T6" s="61">
        <v>30</v>
      </c>
      <c r="U6" s="28">
        <v>61.13</v>
      </c>
      <c r="V6" s="28">
        <v>0</v>
      </c>
      <c r="W6" s="28">
        <v>0</v>
      </c>
      <c r="X6" s="28">
        <v>0</v>
      </c>
      <c r="Y6" s="28">
        <v>0</v>
      </c>
      <c r="Z6" s="28">
        <v>95.31</v>
      </c>
      <c r="AA6" s="28">
        <v>0</v>
      </c>
      <c r="AB6" s="28">
        <v>0</v>
      </c>
      <c r="AC6" s="28">
        <v>75.69</v>
      </c>
      <c r="AD6" s="28">
        <v>0</v>
      </c>
      <c r="AE6" s="28">
        <v>0</v>
      </c>
      <c r="AF6" s="28">
        <v>67.12</v>
      </c>
      <c r="AG6" s="28">
        <v>0</v>
      </c>
      <c r="AH6" s="28">
        <v>0</v>
      </c>
      <c r="AI6" s="28">
        <v>57.56</v>
      </c>
      <c r="AJ6" s="28">
        <v>0</v>
      </c>
      <c r="AK6" s="28">
        <v>0</v>
      </c>
      <c r="AL6" s="28">
        <v>108.47</v>
      </c>
      <c r="AM6" s="28">
        <v>0</v>
      </c>
      <c r="AN6" s="28">
        <v>0</v>
      </c>
      <c r="AO6" s="28">
        <v>0</v>
      </c>
      <c r="AP6" s="26">
        <v>977.6600000000001</v>
      </c>
    </row>
    <row r="7" spans="2:41" ht="15">
      <c r="B7" s="1"/>
      <c r="C7" s="1"/>
      <c r="D7" s="1"/>
      <c r="E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5">
      <c r="B8" s="1"/>
      <c r="C8" s="1"/>
      <c r="D8" s="1"/>
      <c r="E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15">
      <c r="B9" s="1"/>
      <c r="C9" s="1"/>
      <c r="D9" s="1"/>
      <c r="E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15">
      <c r="B10" s="1"/>
      <c r="C10" s="1"/>
      <c r="D10" s="1"/>
      <c r="E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ht="15">
      <c r="B11" s="1"/>
      <c r="C11" s="1"/>
      <c r="D11" s="1"/>
      <c r="E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15">
      <c r="B12" s="1"/>
      <c r="C12" s="1"/>
      <c r="D12" s="1"/>
      <c r="E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15">
      <c r="B13" s="1"/>
      <c r="C13" s="1"/>
      <c r="D13" s="1"/>
      <c r="E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</sheetData>
  <sheetProtection/>
  <mergeCells count="2">
    <mergeCell ref="I1:J1"/>
    <mergeCell ref="L1:M1"/>
  </mergeCells>
  <printOptions/>
  <pageMargins left="0.7086614173228347" right="0.7086614173228347" top="0.7480314960629921" bottom="0.7480314960629921" header="0.31496062992125984" footer="0.31496062992125984"/>
  <pageSetup fitToHeight="0" fitToWidth="3" horizontalDpi="600" verticalDpi="600" orientation="landscape" scale="94" r:id="rId1"/>
  <headerFooter>
    <oddFooter>&amp;L&amp;A&amp;Cgodzina wywieszenia:&amp;RKierownik Komisji Obliczeń
Bartłomiej Kozłowski</oddFooter>
  </headerFooter>
  <colBreaks count="1" manualBreakCount="1">
    <brk id="44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view="pageBreakPreview" zoomScale="110" zoomScaleSheetLayoutView="110" zoomScalePageLayoutView="0" workbookViewId="0" topLeftCell="A2">
      <selection activeCell="A2" sqref="A2"/>
    </sheetView>
  </sheetViews>
  <sheetFormatPr defaultColWidth="9.140625" defaultRowHeight="15"/>
  <cols>
    <col min="1" max="1" width="5.140625" style="1" customWidth="1"/>
    <col min="2" max="3" width="22.00390625" style="0" customWidth="1"/>
    <col min="4" max="4" width="22.8515625" style="0" customWidth="1"/>
    <col min="5" max="5" width="16.57421875" style="0" customWidth="1"/>
    <col min="6" max="6" width="8.140625" style="1" customWidth="1"/>
    <col min="7" max="7" width="5.7109375" style="1" customWidth="1"/>
    <col min="8" max="8" width="4.00390625" style="1" customWidth="1"/>
    <col min="9" max="9" width="9.8515625" style="2" customWidth="1"/>
    <col min="10" max="10" width="7.7109375" style="2" customWidth="1"/>
    <col min="11" max="11" width="8.7109375" style="2" customWidth="1"/>
    <col min="12" max="27" width="7.7109375" style="2" customWidth="1"/>
    <col min="28" max="28" width="8.140625" style="2" customWidth="1"/>
    <col min="29" max="40" width="7.7109375" style="2" customWidth="1"/>
    <col min="41" max="41" width="11.421875" style="5" customWidth="1"/>
  </cols>
  <sheetData>
    <row r="1" spans="1:41" ht="30" customHeight="1" hidden="1">
      <c r="A1" s="41"/>
      <c r="B1" s="46" t="s">
        <v>105</v>
      </c>
      <c r="C1" s="42"/>
      <c r="D1" s="42"/>
      <c r="E1" s="42"/>
      <c r="F1" s="43"/>
      <c r="G1" s="43"/>
      <c r="H1" s="43"/>
      <c r="I1" s="59"/>
      <c r="J1" s="59"/>
      <c r="K1" s="52"/>
      <c r="L1" s="59"/>
      <c r="M1" s="59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30" customHeight="1">
      <c r="A2" s="41"/>
      <c r="B2" s="24" t="s">
        <v>121</v>
      </c>
      <c r="C2" s="42"/>
      <c r="D2" s="42"/>
      <c r="E2" s="53" t="s">
        <v>119</v>
      </c>
      <c r="F2" s="43"/>
      <c r="G2" s="43"/>
      <c r="H2" s="4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2" s="7" customFormat="1" ht="30" customHeight="1">
      <c r="A3" s="29" t="s">
        <v>5</v>
      </c>
      <c r="B3" s="29" t="s">
        <v>9</v>
      </c>
      <c r="C3" s="29" t="s">
        <v>10</v>
      </c>
      <c r="D3" s="30" t="s">
        <v>8</v>
      </c>
      <c r="E3" s="29" t="s">
        <v>2</v>
      </c>
      <c r="F3" s="31" t="s">
        <v>11</v>
      </c>
      <c r="G3" s="31" t="s">
        <v>1</v>
      </c>
      <c r="H3" s="31" t="s">
        <v>0</v>
      </c>
      <c r="I3" s="54" t="s">
        <v>122</v>
      </c>
      <c r="J3" s="54" t="s">
        <v>125</v>
      </c>
      <c r="K3" s="54" t="s">
        <v>114</v>
      </c>
      <c r="L3" s="54" t="s">
        <v>124</v>
      </c>
      <c r="M3" s="54" t="s">
        <v>123</v>
      </c>
      <c r="N3" s="45" t="s">
        <v>80</v>
      </c>
      <c r="O3" s="54" t="s">
        <v>126</v>
      </c>
      <c r="P3" s="54" t="s">
        <v>127</v>
      </c>
      <c r="Q3" s="45" t="s">
        <v>81</v>
      </c>
      <c r="R3" s="54" t="s">
        <v>128</v>
      </c>
      <c r="S3" s="54" t="s">
        <v>129</v>
      </c>
      <c r="T3" s="45" t="s">
        <v>82</v>
      </c>
      <c r="U3" s="54" t="s">
        <v>130</v>
      </c>
      <c r="V3" s="54" t="s">
        <v>131</v>
      </c>
      <c r="W3" s="45" t="s">
        <v>83</v>
      </c>
      <c r="X3" s="45" t="s">
        <v>115</v>
      </c>
      <c r="Y3" s="45" t="s">
        <v>84</v>
      </c>
      <c r="Z3" s="54" t="s">
        <v>132</v>
      </c>
      <c r="AA3" s="54" t="s">
        <v>133</v>
      </c>
      <c r="AB3" s="45" t="s">
        <v>85</v>
      </c>
      <c r="AC3" s="54" t="s">
        <v>134</v>
      </c>
      <c r="AD3" s="54" t="s">
        <v>135</v>
      </c>
      <c r="AE3" s="45" t="s">
        <v>86</v>
      </c>
      <c r="AF3" s="54" t="s">
        <v>136</v>
      </c>
      <c r="AG3" s="54" t="s">
        <v>137</v>
      </c>
      <c r="AH3" s="45" t="s">
        <v>87</v>
      </c>
      <c r="AI3" s="54" t="s">
        <v>138</v>
      </c>
      <c r="AJ3" s="54" t="s">
        <v>139</v>
      </c>
      <c r="AK3" s="45" t="s">
        <v>178</v>
      </c>
      <c r="AL3" s="54" t="s">
        <v>140</v>
      </c>
      <c r="AM3" s="54" t="s">
        <v>141</v>
      </c>
      <c r="AN3" s="45" t="s">
        <v>88</v>
      </c>
      <c r="AO3" s="54" t="s">
        <v>89</v>
      </c>
      <c r="AP3" s="26" t="s">
        <v>4</v>
      </c>
    </row>
    <row r="4" spans="1:42" ht="16.5">
      <c r="A4" s="25">
        <v>1</v>
      </c>
      <c r="B4" s="57" t="s">
        <v>160</v>
      </c>
      <c r="C4" s="57" t="s">
        <v>161</v>
      </c>
      <c r="D4" s="57" t="s">
        <v>6</v>
      </c>
      <c r="E4" s="57" t="s">
        <v>162</v>
      </c>
      <c r="F4" s="35">
        <v>1600</v>
      </c>
      <c r="G4" s="35">
        <v>2</v>
      </c>
      <c r="H4" s="9">
        <v>11</v>
      </c>
      <c r="I4" s="60">
        <v>106.66</v>
      </c>
      <c r="J4" s="28">
        <v>0</v>
      </c>
      <c r="K4" s="28">
        <v>0</v>
      </c>
      <c r="L4" s="28">
        <v>76.94</v>
      </c>
      <c r="M4" s="28">
        <v>0</v>
      </c>
      <c r="N4" s="28">
        <v>0</v>
      </c>
      <c r="O4" s="28">
        <v>69</v>
      </c>
      <c r="P4" s="28">
        <v>0</v>
      </c>
      <c r="Q4" s="28">
        <v>0</v>
      </c>
      <c r="R4" s="28">
        <v>59.41</v>
      </c>
      <c r="S4" s="28">
        <v>0</v>
      </c>
      <c r="T4" s="28">
        <v>0</v>
      </c>
      <c r="U4" s="28">
        <v>48.69</v>
      </c>
      <c r="V4" s="28">
        <v>0</v>
      </c>
      <c r="W4" s="28">
        <v>0</v>
      </c>
      <c r="X4" s="28">
        <v>0</v>
      </c>
      <c r="Y4" s="28">
        <v>0</v>
      </c>
      <c r="Z4" s="28">
        <v>80.69</v>
      </c>
      <c r="AA4" s="28">
        <v>0</v>
      </c>
      <c r="AB4" s="28">
        <v>0</v>
      </c>
      <c r="AC4" s="28">
        <v>67.85</v>
      </c>
      <c r="AD4" s="28">
        <v>0</v>
      </c>
      <c r="AE4" s="28">
        <v>0</v>
      </c>
      <c r="AF4" s="28">
        <v>58.34</v>
      </c>
      <c r="AG4" s="28">
        <v>0</v>
      </c>
      <c r="AH4" s="28">
        <v>0</v>
      </c>
      <c r="AI4" s="28">
        <v>48.44</v>
      </c>
      <c r="AJ4" s="28">
        <v>0</v>
      </c>
      <c r="AK4" s="28">
        <v>0</v>
      </c>
      <c r="AL4" s="28">
        <v>104.62</v>
      </c>
      <c r="AM4" s="28">
        <v>0</v>
      </c>
      <c r="AN4" s="28">
        <v>0</v>
      </c>
      <c r="AO4" s="28">
        <v>0</v>
      </c>
      <c r="AP4" s="26">
        <v>720.64</v>
      </c>
    </row>
    <row r="5" spans="1:42" ht="16.5">
      <c r="A5" s="25">
        <v>2</v>
      </c>
      <c r="B5" s="33" t="s">
        <v>166</v>
      </c>
      <c r="C5" s="33"/>
      <c r="D5" s="34" t="s">
        <v>103</v>
      </c>
      <c r="E5" s="34" t="s">
        <v>167</v>
      </c>
      <c r="F5" s="35">
        <v>1587</v>
      </c>
      <c r="G5" s="35">
        <v>2</v>
      </c>
      <c r="H5" s="9">
        <v>12</v>
      </c>
      <c r="I5" s="60">
        <v>104.09</v>
      </c>
      <c r="J5" s="28">
        <v>0</v>
      </c>
      <c r="K5" s="28">
        <v>0</v>
      </c>
      <c r="L5" s="28">
        <v>80.56</v>
      </c>
      <c r="M5" s="28">
        <v>0</v>
      </c>
      <c r="N5" s="28">
        <v>0</v>
      </c>
      <c r="O5" s="28">
        <v>69.75</v>
      </c>
      <c r="P5" s="28">
        <v>0</v>
      </c>
      <c r="Q5" s="28">
        <v>0</v>
      </c>
      <c r="R5" s="28">
        <v>59.53</v>
      </c>
      <c r="S5" s="28">
        <v>0</v>
      </c>
      <c r="T5" s="28">
        <v>0</v>
      </c>
      <c r="U5" s="28">
        <v>51.85</v>
      </c>
      <c r="V5" s="28">
        <v>0</v>
      </c>
      <c r="W5" s="28">
        <v>0</v>
      </c>
      <c r="X5" s="28">
        <v>0</v>
      </c>
      <c r="Y5" s="28">
        <v>0</v>
      </c>
      <c r="Z5" s="28">
        <v>79.25</v>
      </c>
      <c r="AA5" s="28">
        <v>0</v>
      </c>
      <c r="AB5" s="28">
        <v>0</v>
      </c>
      <c r="AC5" s="28">
        <v>68.22</v>
      </c>
      <c r="AD5" s="28">
        <v>0</v>
      </c>
      <c r="AE5" s="28">
        <v>0</v>
      </c>
      <c r="AF5" s="28">
        <v>58.06</v>
      </c>
      <c r="AG5" s="28">
        <v>0</v>
      </c>
      <c r="AH5" s="28">
        <v>0</v>
      </c>
      <c r="AI5" s="28">
        <v>51.47</v>
      </c>
      <c r="AJ5" s="28">
        <v>0</v>
      </c>
      <c r="AK5" s="28">
        <v>0</v>
      </c>
      <c r="AL5" s="28">
        <v>102.59</v>
      </c>
      <c r="AM5" s="28">
        <v>0</v>
      </c>
      <c r="AN5" s="28">
        <v>0</v>
      </c>
      <c r="AO5" s="28">
        <v>0</v>
      </c>
      <c r="AP5" s="26">
        <v>725.37</v>
      </c>
    </row>
    <row r="6" spans="1:42" ht="16.5">
      <c r="A6" s="25">
        <v>3</v>
      </c>
      <c r="B6" s="33" t="s">
        <v>109</v>
      </c>
      <c r="C6" s="33" t="s">
        <v>110</v>
      </c>
      <c r="D6" s="34" t="s">
        <v>6</v>
      </c>
      <c r="E6" s="34" t="s">
        <v>91</v>
      </c>
      <c r="F6" s="35">
        <v>1587</v>
      </c>
      <c r="G6" s="35">
        <v>2</v>
      </c>
      <c r="H6" s="9">
        <v>1</v>
      </c>
      <c r="I6" s="60">
        <v>105.56</v>
      </c>
      <c r="J6" s="28">
        <v>0</v>
      </c>
      <c r="K6" s="28">
        <v>0</v>
      </c>
      <c r="L6" s="28">
        <v>79.59</v>
      </c>
      <c r="M6" s="28">
        <v>0</v>
      </c>
      <c r="N6" s="28">
        <v>0</v>
      </c>
      <c r="O6" s="28">
        <v>71.25</v>
      </c>
      <c r="P6" s="28">
        <v>0</v>
      </c>
      <c r="Q6" s="28">
        <v>0</v>
      </c>
      <c r="R6" s="28">
        <v>59.69</v>
      </c>
      <c r="S6" s="28">
        <v>0</v>
      </c>
      <c r="T6" s="28">
        <v>0</v>
      </c>
      <c r="U6" s="28">
        <v>50.97</v>
      </c>
      <c r="V6" s="28">
        <v>0</v>
      </c>
      <c r="W6" s="28">
        <v>0</v>
      </c>
      <c r="X6" s="28">
        <v>0</v>
      </c>
      <c r="Y6" s="28">
        <v>0</v>
      </c>
      <c r="Z6" s="28">
        <v>78.44</v>
      </c>
      <c r="AA6" s="28">
        <v>0</v>
      </c>
      <c r="AB6" s="28">
        <v>0</v>
      </c>
      <c r="AC6" s="28">
        <v>71.94</v>
      </c>
      <c r="AD6" s="28">
        <v>0</v>
      </c>
      <c r="AE6" s="28">
        <v>0</v>
      </c>
      <c r="AF6" s="28">
        <v>59.62</v>
      </c>
      <c r="AG6" s="28">
        <v>0</v>
      </c>
      <c r="AH6" s="28">
        <v>0</v>
      </c>
      <c r="AI6" s="28">
        <v>50.97</v>
      </c>
      <c r="AJ6" s="28">
        <v>0</v>
      </c>
      <c r="AK6" s="28">
        <v>0</v>
      </c>
      <c r="AL6" s="28">
        <v>102.41</v>
      </c>
      <c r="AM6" s="28">
        <v>0</v>
      </c>
      <c r="AN6" s="28">
        <v>0</v>
      </c>
      <c r="AO6" s="28">
        <v>0</v>
      </c>
      <c r="AP6" s="26">
        <v>730.4399999999999</v>
      </c>
    </row>
    <row r="7" spans="1:42" ht="16.5">
      <c r="A7" s="25">
        <v>4</v>
      </c>
      <c r="B7" s="33" t="s">
        <v>93</v>
      </c>
      <c r="C7" s="33" t="s">
        <v>94</v>
      </c>
      <c r="D7" s="34" t="s">
        <v>95</v>
      </c>
      <c r="E7" s="34" t="s">
        <v>92</v>
      </c>
      <c r="F7" s="35">
        <v>1597</v>
      </c>
      <c r="G7" s="35">
        <v>2</v>
      </c>
      <c r="H7" s="9">
        <v>5</v>
      </c>
      <c r="I7" s="60">
        <v>100.97</v>
      </c>
      <c r="J7" s="28">
        <v>0</v>
      </c>
      <c r="K7" s="28">
        <v>0</v>
      </c>
      <c r="L7" s="28">
        <v>81.19</v>
      </c>
      <c r="M7" s="28">
        <v>0</v>
      </c>
      <c r="N7" s="28">
        <v>0</v>
      </c>
      <c r="O7" s="28">
        <v>78.84</v>
      </c>
      <c r="P7" s="28">
        <v>0</v>
      </c>
      <c r="Q7" s="28">
        <v>0</v>
      </c>
      <c r="R7" s="28">
        <v>64.03</v>
      </c>
      <c r="S7" s="28">
        <v>0</v>
      </c>
      <c r="T7" s="28">
        <v>0</v>
      </c>
      <c r="U7" s="28">
        <v>54</v>
      </c>
      <c r="V7" s="28">
        <v>0</v>
      </c>
      <c r="W7" s="28">
        <v>0</v>
      </c>
      <c r="X7" s="28">
        <v>0</v>
      </c>
      <c r="Y7" s="62">
        <v>0</v>
      </c>
      <c r="Z7" s="28">
        <v>81.78</v>
      </c>
      <c r="AA7" s="28">
        <v>0</v>
      </c>
      <c r="AB7" s="28">
        <v>0</v>
      </c>
      <c r="AC7" s="28">
        <v>71.29</v>
      </c>
      <c r="AD7" s="28">
        <v>0</v>
      </c>
      <c r="AE7" s="28">
        <v>0</v>
      </c>
      <c r="AF7" s="28">
        <v>60.56</v>
      </c>
      <c r="AG7" s="28">
        <v>0</v>
      </c>
      <c r="AH7" s="28">
        <v>0</v>
      </c>
      <c r="AI7" s="28">
        <v>51.44</v>
      </c>
      <c r="AJ7" s="28">
        <v>0</v>
      </c>
      <c r="AK7" s="28">
        <v>0</v>
      </c>
      <c r="AL7" s="28">
        <v>100.13</v>
      </c>
      <c r="AM7" s="28">
        <v>0</v>
      </c>
      <c r="AN7" s="28">
        <v>0</v>
      </c>
      <c r="AO7" s="28">
        <v>0</v>
      </c>
      <c r="AP7" s="26">
        <v>744.2299999999999</v>
      </c>
    </row>
    <row r="8" spans="1:42" ht="16.5">
      <c r="A8" s="25">
        <v>5</v>
      </c>
      <c r="B8" s="3" t="s">
        <v>142</v>
      </c>
      <c r="C8" s="3" t="s">
        <v>143</v>
      </c>
      <c r="D8" s="3" t="s">
        <v>144</v>
      </c>
      <c r="E8" s="3" t="s">
        <v>3</v>
      </c>
      <c r="F8" s="23">
        <v>1590</v>
      </c>
      <c r="G8" s="4">
        <v>2</v>
      </c>
      <c r="H8" s="6">
        <v>7</v>
      </c>
      <c r="I8" s="60">
        <v>109.38</v>
      </c>
      <c r="J8" s="28">
        <v>5</v>
      </c>
      <c r="K8" s="28">
        <v>0</v>
      </c>
      <c r="L8" s="28">
        <v>81.19</v>
      </c>
      <c r="M8" s="28">
        <v>0</v>
      </c>
      <c r="N8" s="28">
        <v>0</v>
      </c>
      <c r="O8" s="28">
        <v>75.63</v>
      </c>
      <c r="P8" s="28">
        <v>0</v>
      </c>
      <c r="Q8" s="28">
        <v>0</v>
      </c>
      <c r="R8" s="28">
        <v>61.63</v>
      </c>
      <c r="S8" s="28">
        <v>0</v>
      </c>
      <c r="T8" s="28">
        <v>0</v>
      </c>
      <c r="U8" s="28">
        <v>52.04</v>
      </c>
      <c r="V8" s="28">
        <v>0</v>
      </c>
      <c r="W8" s="28">
        <v>0</v>
      </c>
      <c r="X8" s="28">
        <v>0</v>
      </c>
      <c r="Y8" s="28">
        <v>0</v>
      </c>
      <c r="Z8" s="28">
        <v>67.45</v>
      </c>
      <c r="AA8" s="28">
        <v>0</v>
      </c>
      <c r="AB8" s="28">
        <v>0</v>
      </c>
      <c r="AC8" s="28">
        <v>72.56</v>
      </c>
      <c r="AD8" s="28">
        <v>0</v>
      </c>
      <c r="AE8" s="28">
        <v>0</v>
      </c>
      <c r="AF8" s="28">
        <v>61.75</v>
      </c>
      <c r="AG8" s="28">
        <v>0</v>
      </c>
      <c r="AH8" s="28">
        <v>0</v>
      </c>
      <c r="AI8" s="28">
        <v>50.78</v>
      </c>
      <c r="AJ8" s="28">
        <v>0</v>
      </c>
      <c r="AK8" s="28">
        <v>0</v>
      </c>
      <c r="AL8" s="28">
        <v>107.18</v>
      </c>
      <c r="AM8" s="28">
        <v>0</v>
      </c>
      <c r="AN8" s="28">
        <v>0</v>
      </c>
      <c r="AO8" s="28">
        <v>0</v>
      </c>
      <c r="AP8" s="26">
        <v>744.5899999999999</v>
      </c>
    </row>
    <row r="9" spans="2:41" ht="15">
      <c r="B9" s="1"/>
      <c r="C9" s="1"/>
      <c r="D9" s="1"/>
      <c r="E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15">
      <c r="B10" s="1"/>
      <c r="C10" s="1"/>
      <c r="D10" s="1"/>
      <c r="E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ht="15">
      <c r="B11" s="1"/>
      <c r="C11" s="1"/>
      <c r="D11" s="1"/>
      <c r="E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15">
      <c r="B12" s="1"/>
      <c r="C12" s="1"/>
      <c r="D12" s="1"/>
      <c r="E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15">
      <c r="B13" s="1"/>
      <c r="C13" s="1"/>
      <c r="D13" s="1"/>
      <c r="E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</sheetData>
  <sheetProtection/>
  <mergeCells count="2">
    <mergeCell ref="I1:J1"/>
    <mergeCell ref="L1:M1"/>
  </mergeCells>
  <printOptions/>
  <pageMargins left="0.7" right="0.7" top="0.75" bottom="0.75" header="0.3" footer="0.3"/>
  <pageSetup fitToHeight="0" fitToWidth="3"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view="pageBreakPreview" zoomScale="110" zoomScaleSheetLayoutView="110" zoomScalePageLayoutView="0" workbookViewId="0" topLeftCell="A2">
      <selection activeCell="A2" sqref="A2"/>
    </sheetView>
  </sheetViews>
  <sheetFormatPr defaultColWidth="9.140625" defaultRowHeight="15"/>
  <cols>
    <col min="1" max="1" width="5.140625" style="1" customWidth="1"/>
    <col min="2" max="3" width="22.00390625" style="0" customWidth="1"/>
    <col min="4" max="4" width="22.8515625" style="0" customWidth="1"/>
    <col min="5" max="5" width="16.57421875" style="0" customWidth="1"/>
    <col min="6" max="6" width="8.140625" style="1" customWidth="1"/>
    <col min="7" max="7" width="5.7109375" style="1" customWidth="1"/>
    <col min="8" max="8" width="4.00390625" style="1" customWidth="1"/>
    <col min="9" max="9" width="9.8515625" style="2" customWidth="1"/>
    <col min="10" max="10" width="7.7109375" style="2" customWidth="1"/>
    <col min="11" max="11" width="8.7109375" style="2" customWidth="1"/>
    <col min="12" max="27" width="7.7109375" style="2" customWidth="1"/>
    <col min="28" max="28" width="8.140625" style="2" customWidth="1"/>
    <col min="29" max="40" width="7.7109375" style="2" customWidth="1"/>
    <col min="41" max="41" width="11.421875" style="5" customWidth="1"/>
  </cols>
  <sheetData>
    <row r="1" spans="1:41" ht="30" customHeight="1" hidden="1">
      <c r="A1" s="41"/>
      <c r="B1" s="46" t="s">
        <v>105</v>
      </c>
      <c r="C1" s="42"/>
      <c r="D1" s="42"/>
      <c r="E1" s="42"/>
      <c r="F1" s="43"/>
      <c r="G1" s="43"/>
      <c r="H1" s="43"/>
      <c r="I1" s="59"/>
      <c r="J1" s="59"/>
      <c r="K1" s="52"/>
      <c r="L1" s="59"/>
      <c r="M1" s="59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30" customHeight="1">
      <c r="A2" s="41"/>
      <c r="B2" s="24" t="s">
        <v>121</v>
      </c>
      <c r="C2" s="42"/>
      <c r="D2" s="42"/>
      <c r="E2" s="53" t="s">
        <v>117</v>
      </c>
      <c r="F2" s="43"/>
      <c r="G2" s="43"/>
      <c r="H2" s="4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2" s="7" customFormat="1" ht="30" customHeight="1">
      <c r="A3" s="29" t="s">
        <v>5</v>
      </c>
      <c r="B3" s="29" t="s">
        <v>9</v>
      </c>
      <c r="C3" s="29" t="s">
        <v>10</v>
      </c>
      <c r="D3" s="30" t="s">
        <v>8</v>
      </c>
      <c r="E3" s="29" t="s">
        <v>2</v>
      </c>
      <c r="F3" s="31" t="s">
        <v>11</v>
      </c>
      <c r="G3" s="31" t="s">
        <v>1</v>
      </c>
      <c r="H3" s="31" t="s">
        <v>0</v>
      </c>
      <c r="I3" s="54" t="s">
        <v>122</v>
      </c>
      <c r="J3" s="54" t="s">
        <v>125</v>
      </c>
      <c r="K3" s="54" t="s">
        <v>114</v>
      </c>
      <c r="L3" s="54" t="s">
        <v>124</v>
      </c>
      <c r="M3" s="54" t="s">
        <v>123</v>
      </c>
      <c r="N3" s="45" t="s">
        <v>80</v>
      </c>
      <c r="O3" s="54" t="s">
        <v>126</v>
      </c>
      <c r="P3" s="54" t="s">
        <v>127</v>
      </c>
      <c r="Q3" s="45" t="s">
        <v>81</v>
      </c>
      <c r="R3" s="54" t="s">
        <v>128</v>
      </c>
      <c r="S3" s="54" t="s">
        <v>129</v>
      </c>
      <c r="T3" s="45" t="s">
        <v>82</v>
      </c>
      <c r="U3" s="54" t="s">
        <v>130</v>
      </c>
      <c r="V3" s="54" t="s">
        <v>131</v>
      </c>
      <c r="W3" s="45" t="s">
        <v>83</v>
      </c>
      <c r="X3" s="45" t="s">
        <v>115</v>
      </c>
      <c r="Y3" s="45" t="s">
        <v>84</v>
      </c>
      <c r="Z3" s="54" t="s">
        <v>132</v>
      </c>
      <c r="AA3" s="54" t="s">
        <v>133</v>
      </c>
      <c r="AB3" s="45" t="s">
        <v>85</v>
      </c>
      <c r="AC3" s="54" t="s">
        <v>134</v>
      </c>
      <c r="AD3" s="54" t="s">
        <v>135</v>
      </c>
      <c r="AE3" s="45" t="s">
        <v>86</v>
      </c>
      <c r="AF3" s="54" t="s">
        <v>136</v>
      </c>
      <c r="AG3" s="54" t="s">
        <v>137</v>
      </c>
      <c r="AH3" s="45" t="s">
        <v>87</v>
      </c>
      <c r="AI3" s="54" t="s">
        <v>138</v>
      </c>
      <c r="AJ3" s="54" t="s">
        <v>139</v>
      </c>
      <c r="AK3" s="45" t="s">
        <v>178</v>
      </c>
      <c r="AL3" s="54" t="s">
        <v>140</v>
      </c>
      <c r="AM3" s="54" t="s">
        <v>141</v>
      </c>
      <c r="AN3" s="45" t="s">
        <v>88</v>
      </c>
      <c r="AO3" s="54" t="s">
        <v>89</v>
      </c>
      <c r="AP3" s="26" t="s">
        <v>4</v>
      </c>
    </row>
    <row r="4" spans="1:42" ht="16.5">
      <c r="A4" s="25">
        <v>1</v>
      </c>
      <c r="B4" s="33" t="s">
        <v>156</v>
      </c>
      <c r="C4" s="33" t="s">
        <v>157</v>
      </c>
      <c r="D4" s="34" t="s">
        <v>7</v>
      </c>
      <c r="E4" s="34" t="s">
        <v>3</v>
      </c>
      <c r="F4" s="35">
        <v>1797</v>
      </c>
      <c r="G4" s="35">
        <v>3</v>
      </c>
      <c r="H4" s="9">
        <v>2</v>
      </c>
      <c r="I4" s="60">
        <v>102.57</v>
      </c>
      <c r="J4" s="28">
        <v>0</v>
      </c>
      <c r="K4" s="28">
        <v>0</v>
      </c>
      <c r="L4" s="28">
        <v>74.22</v>
      </c>
      <c r="M4" s="28">
        <v>0</v>
      </c>
      <c r="N4" s="28">
        <v>0</v>
      </c>
      <c r="O4" s="28">
        <v>68.72</v>
      </c>
      <c r="P4" s="28">
        <v>0</v>
      </c>
      <c r="Q4" s="28">
        <v>0</v>
      </c>
      <c r="R4" s="28">
        <v>57.75</v>
      </c>
      <c r="S4" s="28">
        <v>0</v>
      </c>
      <c r="T4" s="28">
        <v>0</v>
      </c>
      <c r="U4" s="28">
        <v>48.1</v>
      </c>
      <c r="V4" s="28">
        <v>0</v>
      </c>
      <c r="W4" s="28">
        <v>0</v>
      </c>
      <c r="X4" s="28">
        <v>0</v>
      </c>
      <c r="Y4" s="28">
        <v>0</v>
      </c>
      <c r="Z4" s="28">
        <v>75.16</v>
      </c>
      <c r="AA4" s="28">
        <v>0</v>
      </c>
      <c r="AB4" s="28">
        <v>0</v>
      </c>
      <c r="AC4" s="28">
        <v>67.31</v>
      </c>
      <c r="AD4" s="28">
        <v>0</v>
      </c>
      <c r="AE4" s="28">
        <v>0</v>
      </c>
      <c r="AF4" s="28">
        <v>57.63</v>
      </c>
      <c r="AG4" s="28">
        <v>0</v>
      </c>
      <c r="AH4" s="28">
        <v>0</v>
      </c>
      <c r="AI4" s="28">
        <v>48.34</v>
      </c>
      <c r="AJ4" s="28">
        <v>0</v>
      </c>
      <c r="AK4" s="28">
        <v>0</v>
      </c>
      <c r="AL4" s="28">
        <v>100.03</v>
      </c>
      <c r="AM4" s="28">
        <v>0</v>
      </c>
      <c r="AN4" s="28">
        <v>0</v>
      </c>
      <c r="AO4" s="28">
        <v>0</v>
      </c>
      <c r="AP4" s="26">
        <v>699.83</v>
      </c>
    </row>
    <row r="5" spans="1:42" ht="16.5">
      <c r="A5" s="25">
        <v>2</v>
      </c>
      <c r="B5" s="57" t="s">
        <v>153</v>
      </c>
      <c r="C5" s="57" t="s">
        <v>154</v>
      </c>
      <c r="D5" s="57" t="s">
        <v>147</v>
      </c>
      <c r="E5" s="57" t="s">
        <v>155</v>
      </c>
      <c r="F5" s="35">
        <v>1796</v>
      </c>
      <c r="G5" s="35">
        <v>3</v>
      </c>
      <c r="H5" s="9">
        <v>4</v>
      </c>
      <c r="I5" s="60">
        <v>105.48</v>
      </c>
      <c r="J5" s="28">
        <v>0</v>
      </c>
      <c r="K5" s="28">
        <v>0</v>
      </c>
      <c r="L5" s="28">
        <v>83.06</v>
      </c>
      <c r="M5" s="28">
        <v>0</v>
      </c>
      <c r="N5" s="28">
        <v>0</v>
      </c>
      <c r="O5" s="28">
        <v>71.12</v>
      </c>
      <c r="P5" s="28">
        <v>0</v>
      </c>
      <c r="Q5" s="28">
        <v>0</v>
      </c>
      <c r="R5" s="28">
        <v>63.34</v>
      </c>
      <c r="S5" s="28">
        <v>0</v>
      </c>
      <c r="T5" s="28">
        <v>0</v>
      </c>
      <c r="U5" s="28">
        <v>53.09</v>
      </c>
      <c r="V5" s="28">
        <v>0</v>
      </c>
      <c r="W5" s="28">
        <v>0</v>
      </c>
      <c r="X5" s="28">
        <v>0</v>
      </c>
      <c r="Y5" s="28">
        <v>0</v>
      </c>
      <c r="Z5" s="28">
        <v>81.56</v>
      </c>
      <c r="AA5" s="28">
        <v>0</v>
      </c>
      <c r="AB5" s="28">
        <v>0</v>
      </c>
      <c r="AC5" s="28">
        <v>72.34</v>
      </c>
      <c r="AD5" s="28">
        <v>0</v>
      </c>
      <c r="AE5" s="61">
        <v>10</v>
      </c>
      <c r="AF5" s="28">
        <v>62.96</v>
      </c>
      <c r="AG5" s="28">
        <v>0</v>
      </c>
      <c r="AH5" s="28">
        <v>0</v>
      </c>
      <c r="AI5" s="28">
        <v>51.57</v>
      </c>
      <c r="AJ5" s="28">
        <v>0</v>
      </c>
      <c r="AK5" s="28">
        <v>0</v>
      </c>
      <c r="AL5" s="61">
        <v>150.45</v>
      </c>
      <c r="AM5" s="28">
        <v>0</v>
      </c>
      <c r="AN5" s="28">
        <v>0</v>
      </c>
      <c r="AO5" s="28">
        <v>0</v>
      </c>
      <c r="AP5" s="26">
        <v>804.97</v>
      </c>
    </row>
    <row r="6" spans="2:41" ht="15">
      <c r="B6" s="1"/>
      <c r="C6" s="1"/>
      <c r="D6" s="1"/>
      <c r="E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 ht="15">
      <c r="B7" s="1"/>
      <c r="C7" s="1"/>
      <c r="D7" s="1"/>
      <c r="E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5">
      <c r="B8" s="1"/>
      <c r="C8" s="1"/>
      <c r="D8" s="1"/>
      <c r="E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15">
      <c r="B9" s="1"/>
      <c r="C9" s="1"/>
      <c r="D9" s="1"/>
      <c r="E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15">
      <c r="B10" s="1"/>
      <c r="C10" s="1"/>
      <c r="D10" s="1"/>
      <c r="E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ht="15">
      <c r="B11" s="1"/>
      <c r="C11" s="1"/>
      <c r="D11" s="1"/>
      <c r="E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15">
      <c r="B12" s="1"/>
      <c r="C12" s="1"/>
      <c r="D12" s="1"/>
      <c r="E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15">
      <c r="B13" s="1"/>
      <c r="C13" s="1"/>
      <c r="D13" s="1"/>
      <c r="E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</sheetData>
  <sheetProtection/>
  <mergeCells count="2">
    <mergeCell ref="I1:J1"/>
    <mergeCell ref="L1:M1"/>
  </mergeCells>
  <printOptions/>
  <pageMargins left="0.7086614173228347" right="0.7086614173228347" top="0.7480314960629921" bottom="0.7480314960629921" header="0.31496062992125984" footer="0.31496062992125984"/>
  <pageSetup fitToHeight="0" fitToWidth="3" horizontalDpi="600" verticalDpi="600" orientation="landscape" scale="94" r:id="rId1"/>
  <headerFooter>
    <oddFooter>&amp;L&amp;A&amp;Cgodzina wywieszenia:&amp;RKierownik Komisji Obliczeń
Bartłomiej Kozłowski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.75">
      <c r="A1" s="37" t="s">
        <v>96</v>
      </c>
    </row>
    <row r="2" ht="15">
      <c r="A2" t="s">
        <v>97</v>
      </c>
    </row>
    <row r="3" ht="15">
      <c r="B3" t="s">
        <v>98</v>
      </c>
    </row>
    <row r="4" ht="15">
      <c r="B4" t="s">
        <v>99</v>
      </c>
    </row>
    <row r="5" ht="15">
      <c r="B5" t="s">
        <v>100</v>
      </c>
    </row>
    <row r="7" ht="15">
      <c r="A7" t="s">
        <v>102</v>
      </c>
    </row>
    <row r="8" ht="15">
      <c r="A8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"/>
  <sheetViews>
    <sheetView view="pageBreakPreview" zoomScale="110" zoomScaleSheetLayoutView="110" zoomScalePageLayoutView="0" workbookViewId="0" topLeftCell="A2">
      <selection activeCell="A2" sqref="A2"/>
    </sheetView>
  </sheetViews>
  <sheetFormatPr defaultColWidth="9.140625" defaultRowHeight="15"/>
  <cols>
    <col min="1" max="1" width="5.140625" style="1" customWidth="1"/>
    <col min="2" max="3" width="22.00390625" style="0" customWidth="1"/>
    <col min="4" max="4" width="22.8515625" style="0" customWidth="1"/>
    <col min="5" max="5" width="16.57421875" style="0" customWidth="1"/>
    <col min="6" max="6" width="8.140625" style="1" customWidth="1"/>
    <col min="7" max="7" width="5.7109375" style="1" customWidth="1"/>
    <col min="8" max="8" width="4.00390625" style="1" customWidth="1"/>
    <col min="9" max="9" width="9.8515625" style="2" customWidth="1"/>
    <col min="10" max="10" width="7.7109375" style="2" customWidth="1"/>
    <col min="11" max="11" width="8.7109375" style="2" customWidth="1"/>
    <col min="12" max="27" width="7.7109375" style="2" customWidth="1"/>
    <col min="28" max="28" width="8.140625" style="2" customWidth="1"/>
    <col min="29" max="40" width="7.7109375" style="2" customWidth="1"/>
    <col min="41" max="41" width="11.421875" style="5" customWidth="1"/>
  </cols>
  <sheetData>
    <row r="1" spans="1:41" ht="30" customHeight="1" hidden="1">
      <c r="A1" s="41"/>
      <c r="B1" s="46" t="s">
        <v>105</v>
      </c>
      <c r="C1" s="42"/>
      <c r="D1" s="42"/>
      <c r="E1" s="42"/>
      <c r="F1" s="43"/>
      <c r="G1" s="43"/>
      <c r="H1" s="43"/>
      <c r="I1" s="59"/>
      <c r="J1" s="59"/>
      <c r="K1" s="52"/>
      <c r="L1" s="59"/>
      <c r="M1" s="59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30" customHeight="1">
      <c r="A2" s="41"/>
      <c r="B2" s="24" t="s">
        <v>121</v>
      </c>
      <c r="C2" s="42"/>
      <c r="D2" s="42"/>
      <c r="E2" s="53" t="s">
        <v>120</v>
      </c>
      <c r="F2" s="43"/>
      <c r="G2" s="43"/>
      <c r="H2" s="4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2" s="7" customFormat="1" ht="30" customHeight="1">
      <c r="A3" s="29" t="s">
        <v>5</v>
      </c>
      <c r="B3" s="29" t="s">
        <v>9</v>
      </c>
      <c r="C3" s="29" t="s">
        <v>10</v>
      </c>
      <c r="D3" s="30" t="s">
        <v>8</v>
      </c>
      <c r="E3" s="29" t="s">
        <v>2</v>
      </c>
      <c r="F3" s="31" t="s">
        <v>11</v>
      </c>
      <c r="G3" s="31" t="s">
        <v>1</v>
      </c>
      <c r="H3" s="31" t="s">
        <v>0</v>
      </c>
      <c r="I3" s="54" t="s">
        <v>122</v>
      </c>
      <c r="J3" s="54" t="s">
        <v>125</v>
      </c>
      <c r="K3" s="54" t="s">
        <v>114</v>
      </c>
      <c r="L3" s="54" t="s">
        <v>124</v>
      </c>
      <c r="M3" s="54" t="s">
        <v>123</v>
      </c>
      <c r="N3" s="45" t="s">
        <v>80</v>
      </c>
      <c r="O3" s="54" t="s">
        <v>126</v>
      </c>
      <c r="P3" s="54" t="s">
        <v>127</v>
      </c>
      <c r="Q3" s="45" t="s">
        <v>81</v>
      </c>
      <c r="R3" s="54" t="s">
        <v>128</v>
      </c>
      <c r="S3" s="54" t="s">
        <v>129</v>
      </c>
      <c r="T3" s="45" t="s">
        <v>82</v>
      </c>
      <c r="U3" s="54" t="s">
        <v>130</v>
      </c>
      <c r="V3" s="54" t="s">
        <v>131</v>
      </c>
      <c r="W3" s="45" t="s">
        <v>83</v>
      </c>
      <c r="X3" s="45" t="s">
        <v>115</v>
      </c>
      <c r="Y3" s="45" t="s">
        <v>84</v>
      </c>
      <c r="Z3" s="54" t="s">
        <v>132</v>
      </c>
      <c r="AA3" s="54" t="s">
        <v>133</v>
      </c>
      <c r="AB3" s="45" t="s">
        <v>85</v>
      </c>
      <c r="AC3" s="54" t="s">
        <v>134</v>
      </c>
      <c r="AD3" s="54" t="s">
        <v>135</v>
      </c>
      <c r="AE3" s="45" t="s">
        <v>86</v>
      </c>
      <c r="AF3" s="54" t="s">
        <v>136</v>
      </c>
      <c r="AG3" s="54" t="s">
        <v>137</v>
      </c>
      <c r="AH3" s="45" t="s">
        <v>87</v>
      </c>
      <c r="AI3" s="54" t="s">
        <v>138</v>
      </c>
      <c r="AJ3" s="54" t="s">
        <v>139</v>
      </c>
      <c r="AK3" s="45" t="s">
        <v>178</v>
      </c>
      <c r="AL3" s="54" t="s">
        <v>140</v>
      </c>
      <c r="AM3" s="54" t="s">
        <v>141</v>
      </c>
      <c r="AN3" s="45" t="s">
        <v>88</v>
      </c>
      <c r="AO3" s="54" t="s">
        <v>89</v>
      </c>
      <c r="AP3" s="26" t="s">
        <v>4</v>
      </c>
    </row>
    <row r="4" spans="1:42" ht="16.5">
      <c r="A4" s="25">
        <v>1</v>
      </c>
      <c r="B4" s="33" t="s">
        <v>112</v>
      </c>
      <c r="C4" s="33" t="s">
        <v>172</v>
      </c>
      <c r="D4" s="34" t="s">
        <v>113</v>
      </c>
      <c r="E4" s="34" t="s">
        <v>171</v>
      </c>
      <c r="F4" s="35">
        <v>2671.5</v>
      </c>
      <c r="G4" s="35">
        <v>4</v>
      </c>
      <c r="H4" s="9">
        <v>8</v>
      </c>
      <c r="I4" s="60">
        <v>105.31</v>
      </c>
      <c r="J4" s="28">
        <v>0</v>
      </c>
      <c r="K4" s="28">
        <v>0</v>
      </c>
      <c r="L4" s="28">
        <v>74.78</v>
      </c>
      <c r="M4" s="28">
        <v>0</v>
      </c>
      <c r="N4" s="28">
        <v>0</v>
      </c>
      <c r="O4" s="28">
        <v>72.09</v>
      </c>
      <c r="P4" s="28">
        <v>0</v>
      </c>
      <c r="Q4" s="28">
        <v>0</v>
      </c>
      <c r="R4" s="28">
        <v>58.66</v>
      </c>
      <c r="S4" s="28">
        <v>0</v>
      </c>
      <c r="T4" s="28">
        <v>0</v>
      </c>
      <c r="U4" s="28">
        <v>47.81</v>
      </c>
      <c r="V4" s="28">
        <v>0</v>
      </c>
      <c r="W4" s="28">
        <v>0</v>
      </c>
      <c r="X4" s="28">
        <v>0</v>
      </c>
      <c r="Y4" s="28">
        <v>0</v>
      </c>
      <c r="Z4" s="28">
        <v>67.5</v>
      </c>
      <c r="AA4" s="28">
        <v>0</v>
      </c>
      <c r="AB4" s="28">
        <v>0</v>
      </c>
      <c r="AC4" s="28">
        <v>69.13</v>
      </c>
      <c r="AD4" s="28">
        <v>0</v>
      </c>
      <c r="AE4" s="28">
        <v>0</v>
      </c>
      <c r="AF4" s="28">
        <v>56.03</v>
      </c>
      <c r="AG4" s="28">
        <v>0</v>
      </c>
      <c r="AH4" s="28">
        <v>0</v>
      </c>
      <c r="AI4" s="28">
        <v>46.75</v>
      </c>
      <c r="AJ4" s="28">
        <v>0</v>
      </c>
      <c r="AK4" s="28">
        <v>0</v>
      </c>
      <c r="AL4" s="28">
        <v>103.03</v>
      </c>
      <c r="AM4" s="28">
        <v>0</v>
      </c>
      <c r="AN4" s="28">
        <v>0</v>
      </c>
      <c r="AO4" s="28">
        <v>0</v>
      </c>
      <c r="AP4" s="26">
        <v>701.09</v>
      </c>
    </row>
    <row r="5" spans="1:42" ht="16.5">
      <c r="A5" s="25">
        <v>2</v>
      </c>
      <c r="B5" s="3" t="s">
        <v>145</v>
      </c>
      <c r="C5" s="3" t="s">
        <v>146</v>
      </c>
      <c r="D5" s="3" t="s">
        <v>147</v>
      </c>
      <c r="E5" s="3" t="s">
        <v>148</v>
      </c>
      <c r="F5" s="23">
        <v>3400</v>
      </c>
      <c r="G5" s="23">
        <v>4</v>
      </c>
      <c r="H5" s="6">
        <v>10</v>
      </c>
      <c r="I5" s="60">
        <v>117.68</v>
      </c>
      <c r="J5" s="28">
        <v>0</v>
      </c>
      <c r="K5" s="28">
        <v>0</v>
      </c>
      <c r="L5" s="28">
        <v>75.06</v>
      </c>
      <c r="M5" s="28">
        <v>0</v>
      </c>
      <c r="N5" s="28">
        <v>0</v>
      </c>
      <c r="O5" s="28">
        <v>66.19</v>
      </c>
      <c r="P5" s="28">
        <v>0</v>
      </c>
      <c r="Q5" s="28">
        <v>0</v>
      </c>
      <c r="R5" s="28">
        <v>58.66</v>
      </c>
      <c r="S5" s="28">
        <v>0</v>
      </c>
      <c r="T5" s="28">
        <v>0</v>
      </c>
      <c r="U5" s="28">
        <v>49</v>
      </c>
      <c r="V5" s="28">
        <v>0</v>
      </c>
      <c r="W5" s="28">
        <v>0</v>
      </c>
      <c r="X5" s="28">
        <v>0</v>
      </c>
      <c r="Y5" s="28">
        <v>0</v>
      </c>
      <c r="Z5" s="28">
        <v>74.65</v>
      </c>
      <c r="AA5" s="28">
        <v>0</v>
      </c>
      <c r="AB5" s="28">
        <v>0</v>
      </c>
      <c r="AC5" s="28">
        <v>65.22</v>
      </c>
      <c r="AD5" s="28">
        <v>0</v>
      </c>
      <c r="AE5" s="28">
        <v>0</v>
      </c>
      <c r="AF5" s="28">
        <v>57.66</v>
      </c>
      <c r="AG5" s="28">
        <v>0</v>
      </c>
      <c r="AH5" s="28">
        <v>0</v>
      </c>
      <c r="AI5" s="28">
        <v>47.19</v>
      </c>
      <c r="AJ5" s="28">
        <v>0</v>
      </c>
      <c r="AK5" s="28">
        <v>0</v>
      </c>
      <c r="AL5" s="28">
        <v>102.18</v>
      </c>
      <c r="AM5" s="28">
        <v>0</v>
      </c>
      <c r="AN5" s="28">
        <v>0</v>
      </c>
      <c r="AO5" s="28">
        <v>0</v>
      </c>
      <c r="AP5" s="26">
        <v>713.49</v>
      </c>
    </row>
    <row r="6" spans="1:42" ht="16.5">
      <c r="A6" s="25">
        <v>3</v>
      </c>
      <c r="B6" s="33" t="s">
        <v>149</v>
      </c>
      <c r="C6" s="33" t="s">
        <v>150</v>
      </c>
      <c r="D6" s="34" t="s">
        <v>151</v>
      </c>
      <c r="E6" s="34" t="s">
        <v>152</v>
      </c>
      <c r="F6" s="35">
        <v>2500</v>
      </c>
      <c r="G6" s="35">
        <v>4</v>
      </c>
      <c r="H6" s="9">
        <v>3</v>
      </c>
      <c r="I6" s="60">
        <v>107.72</v>
      </c>
      <c r="J6" s="28">
        <v>0</v>
      </c>
      <c r="K6" s="28">
        <v>0</v>
      </c>
      <c r="L6" s="28">
        <v>89.59</v>
      </c>
      <c r="M6" s="28">
        <v>0</v>
      </c>
      <c r="N6" s="28">
        <v>0</v>
      </c>
      <c r="O6" s="28">
        <v>74.81</v>
      </c>
      <c r="P6" s="28">
        <v>0</v>
      </c>
      <c r="Q6" s="28">
        <v>0</v>
      </c>
      <c r="R6" s="28">
        <v>68.25</v>
      </c>
      <c r="S6" s="28">
        <v>0</v>
      </c>
      <c r="T6" s="28">
        <v>0</v>
      </c>
      <c r="U6" s="28">
        <v>59.62</v>
      </c>
      <c r="V6" s="28">
        <v>0</v>
      </c>
      <c r="W6" s="28">
        <v>0</v>
      </c>
      <c r="X6" s="28">
        <v>0</v>
      </c>
      <c r="Y6" s="28">
        <v>0</v>
      </c>
      <c r="Z6" s="28">
        <v>88.31</v>
      </c>
      <c r="AA6" s="28">
        <v>0</v>
      </c>
      <c r="AB6" s="28">
        <v>0</v>
      </c>
      <c r="AC6" s="28">
        <v>76.65</v>
      </c>
      <c r="AD6" s="28">
        <v>0</v>
      </c>
      <c r="AE6" s="28">
        <v>0</v>
      </c>
      <c r="AF6" s="28">
        <v>69</v>
      </c>
      <c r="AG6" s="28">
        <v>0</v>
      </c>
      <c r="AH6" s="28">
        <v>0</v>
      </c>
      <c r="AI6" s="28">
        <v>56.19</v>
      </c>
      <c r="AJ6" s="28">
        <v>0</v>
      </c>
      <c r="AK6" s="61">
        <v>30</v>
      </c>
      <c r="AL6" s="28">
        <v>109.65</v>
      </c>
      <c r="AM6" s="28">
        <v>0</v>
      </c>
      <c r="AN6" s="28">
        <v>0</v>
      </c>
      <c r="AO6" s="28">
        <v>0</v>
      </c>
      <c r="AP6" s="26">
        <v>829.7900000000001</v>
      </c>
    </row>
    <row r="7" spans="2:41" ht="15">
      <c r="B7" s="1"/>
      <c r="C7" s="1"/>
      <c r="D7" s="1"/>
      <c r="E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5">
      <c r="B8" s="1"/>
      <c r="C8" s="1"/>
      <c r="D8" s="1"/>
      <c r="E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15">
      <c r="B9" s="1"/>
      <c r="C9" s="1"/>
      <c r="D9" s="1"/>
      <c r="E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15">
      <c r="B10" s="1"/>
      <c r="C10" s="1"/>
      <c r="D10" s="1"/>
      <c r="E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ht="15">
      <c r="B11" s="1"/>
      <c r="C11" s="1"/>
      <c r="D11" s="1"/>
      <c r="E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15">
      <c r="B12" s="1"/>
      <c r="C12" s="1"/>
      <c r="D12" s="1"/>
      <c r="E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15">
      <c r="B13" s="1"/>
      <c r="C13" s="1"/>
      <c r="D13" s="1"/>
      <c r="E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</sheetData>
  <sheetProtection/>
  <mergeCells count="2">
    <mergeCell ref="I1:J1"/>
    <mergeCell ref="L1:M1"/>
  </mergeCells>
  <printOptions/>
  <pageMargins left="0.7" right="0.7" top="0.75" bottom="0.75" header="0.3" footer="0.3"/>
  <pageSetup fitToHeight="0" fitToWidth="3"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"/>
  <sheetViews>
    <sheetView tabSelected="1" view="pageBreakPreview" zoomScale="110" zoomScaleNormal="80" zoomScaleSheetLayoutView="110" zoomScalePageLayoutView="0" workbookViewId="0" topLeftCell="A2">
      <selection activeCell="A2" sqref="A2"/>
    </sheetView>
  </sheetViews>
  <sheetFormatPr defaultColWidth="9.140625" defaultRowHeight="15"/>
  <cols>
    <col min="1" max="1" width="5.140625" style="1" customWidth="1"/>
    <col min="2" max="3" width="22.00390625" style="0" customWidth="1"/>
    <col min="4" max="4" width="22.8515625" style="0" customWidth="1"/>
    <col min="5" max="5" width="16.57421875" style="0" customWidth="1"/>
    <col min="6" max="6" width="8.140625" style="1" customWidth="1"/>
    <col min="7" max="7" width="5.7109375" style="1" customWidth="1"/>
    <col min="8" max="8" width="4.00390625" style="1" customWidth="1"/>
    <col min="9" max="9" width="9.8515625" style="2" customWidth="1"/>
    <col min="10" max="10" width="7.7109375" style="2" customWidth="1"/>
    <col min="11" max="11" width="8.7109375" style="2" customWidth="1"/>
    <col min="12" max="28" width="7.7109375" style="2" customWidth="1"/>
    <col min="29" max="29" width="8.140625" style="2" customWidth="1"/>
    <col min="30" max="41" width="7.7109375" style="2" customWidth="1"/>
    <col min="42" max="42" width="11.421875" style="5" customWidth="1"/>
  </cols>
  <sheetData>
    <row r="1" spans="1:42" ht="30" customHeight="1" hidden="1">
      <c r="A1" s="41"/>
      <c r="B1" s="46" t="s">
        <v>105</v>
      </c>
      <c r="C1" s="42"/>
      <c r="D1" s="42"/>
      <c r="E1" s="42"/>
      <c r="F1" s="43"/>
      <c r="G1" s="43"/>
      <c r="H1" s="43"/>
      <c r="I1" s="59"/>
      <c r="J1" s="59"/>
      <c r="K1" s="47"/>
      <c r="L1" s="59"/>
      <c r="M1" s="59"/>
      <c r="N1" s="44"/>
      <c r="O1" s="44"/>
      <c r="P1" s="44"/>
      <c r="Q1" s="44"/>
      <c r="R1" s="44"/>
      <c r="S1" s="44"/>
      <c r="T1" s="44"/>
      <c r="U1" s="44"/>
      <c r="V1" s="44"/>
      <c r="W1" s="44"/>
      <c r="X1" s="47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55"/>
      <c r="AL1" s="44"/>
      <c r="AM1" s="44"/>
      <c r="AN1" s="44"/>
      <c r="AO1" s="44"/>
      <c r="AP1" s="44"/>
    </row>
    <row r="2" spans="1:42" ht="30" customHeight="1">
      <c r="A2" s="41"/>
      <c r="B2" s="24" t="s">
        <v>121</v>
      </c>
      <c r="C2" s="42"/>
      <c r="D2" s="42"/>
      <c r="E2" s="53" t="s">
        <v>118</v>
      </c>
      <c r="F2" s="43"/>
      <c r="G2" s="43"/>
      <c r="H2" s="43"/>
      <c r="I2" s="44"/>
      <c r="J2" s="44"/>
      <c r="K2" s="47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7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55"/>
      <c r="AL2" s="44"/>
      <c r="AM2" s="44"/>
      <c r="AN2" s="44"/>
      <c r="AO2" s="44"/>
      <c r="AP2" s="44"/>
    </row>
    <row r="3" spans="1:42" s="7" customFormat="1" ht="30" customHeight="1">
      <c r="A3" s="29" t="s">
        <v>5</v>
      </c>
      <c r="B3" s="29" t="s">
        <v>9</v>
      </c>
      <c r="C3" s="29" t="s">
        <v>10</v>
      </c>
      <c r="D3" s="30" t="s">
        <v>8</v>
      </c>
      <c r="E3" s="29" t="s">
        <v>2</v>
      </c>
      <c r="F3" s="31" t="s">
        <v>11</v>
      </c>
      <c r="G3" s="31" t="s">
        <v>1</v>
      </c>
      <c r="H3" s="31" t="s">
        <v>0</v>
      </c>
      <c r="I3" s="54" t="s">
        <v>122</v>
      </c>
      <c r="J3" s="54" t="s">
        <v>125</v>
      </c>
      <c r="K3" s="54" t="s">
        <v>114</v>
      </c>
      <c r="L3" s="54" t="s">
        <v>124</v>
      </c>
      <c r="M3" s="54" t="s">
        <v>123</v>
      </c>
      <c r="N3" s="45" t="s">
        <v>80</v>
      </c>
      <c r="O3" s="54" t="s">
        <v>126</v>
      </c>
      <c r="P3" s="54" t="s">
        <v>127</v>
      </c>
      <c r="Q3" s="45" t="s">
        <v>81</v>
      </c>
      <c r="R3" s="54" t="s">
        <v>128</v>
      </c>
      <c r="S3" s="54" t="s">
        <v>129</v>
      </c>
      <c r="T3" s="45" t="s">
        <v>82</v>
      </c>
      <c r="U3" s="54" t="s">
        <v>130</v>
      </c>
      <c r="V3" s="54" t="s">
        <v>131</v>
      </c>
      <c r="W3" s="45" t="s">
        <v>83</v>
      </c>
      <c r="X3" s="45" t="s">
        <v>115</v>
      </c>
      <c r="Y3" s="45" t="s">
        <v>84</v>
      </c>
      <c r="Z3" s="54" t="s">
        <v>132</v>
      </c>
      <c r="AA3" s="54" t="s">
        <v>133</v>
      </c>
      <c r="AB3" s="45" t="s">
        <v>85</v>
      </c>
      <c r="AC3" s="54" t="s">
        <v>134</v>
      </c>
      <c r="AD3" s="54" t="s">
        <v>135</v>
      </c>
      <c r="AE3" s="45" t="s">
        <v>86</v>
      </c>
      <c r="AF3" s="54" t="s">
        <v>136</v>
      </c>
      <c r="AG3" s="54" t="s">
        <v>137</v>
      </c>
      <c r="AH3" s="45" t="s">
        <v>87</v>
      </c>
      <c r="AI3" s="54" t="s">
        <v>138</v>
      </c>
      <c r="AJ3" s="54" t="s">
        <v>139</v>
      </c>
      <c r="AK3" s="45" t="s">
        <v>178</v>
      </c>
      <c r="AL3" s="54" t="s">
        <v>140</v>
      </c>
      <c r="AM3" s="54" t="s">
        <v>141</v>
      </c>
      <c r="AN3" s="45" t="s">
        <v>88</v>
      </c>
      <c r="AO3" s="54" t="s">
        <v>89</v>
      </c>
      <c r="AP3" s="45" t="s">
        <v>4</v>
      </c>
    </row>
    <row r="4" spans="1:42" ht="16.5">
      <c r="A4" s="25">
        <v>1</v>
      </c>
      <c r="B4" s="33" t="s">
        <v>156</v>
      </c>
      <c r="C4" s="33" t="s">
        <v>157</v>
      </c>
      <c r="D4" s="34" t="s">
        <v>7</v>
      </c>
      <c r="E4" s="34" t="s">
        <v>3</v>
      </c>
      <c r="F4" s="35">
        <v>1797</v>
      </c>
      <c r="G4" s="35">
        <v>3</v>
      </c>
      <c r="H4" s="9">
        <v>2</v>
      </c>
      <c r="I4" s="60">
        <v>102.57</v>
      </c>
      <c r="J4" s="28">
        <v>0</v>
      </c>
      <c r="K4" s="28">
        <v>0</v>
      </c>
      <c r="L4" s="28">
        <v>74.22</v>
      </c>
      <c r="M4" s="28">
        <v>0</v>
      </c>
      <c r="N4" s="28">
        <v>0</v>
      </c>
      <c r="O4" s="28">
        <v>68.72</v>
      </c>
      <c r="P4" s="28">
        <v>0</v>
      </c>
      <c r="Q4" s="28">
        <v>0</v>
      </c>
      <c r="R4" s="28">
        <v>57.75</v>
      </c>
      <c r="S4" s="28">
        <v>0</v>
      </c>
      <c r="T4" s="28">
        <v>0</v>
      </c>
      <c r="U4" s="28">
        <v>48.1</v>
      </c>
      <c r="V4" s="28">
        <v>0</v>
      </c>
      <c r="W4" s="28">
        <v>0</v>
      </c>
      <c r="X4" s="28">
        <v>0</v>
      </c>
      <c r="Y4" s="28">
        <v>0</v>
      </c>
      <c r="Z4" s="28">
        <v>75.16</v>
      </c>
      <c r="AA4" s="28">
        <v>0</v>
      </c>
      <c r="AB4" s="28">
        <v>0</v>
      </c>
      <c r="AC4" s="28">
        <v>67.31</v>
      </c>
      <c r="AD4" s="28">
        <v>0</v>
      </c>
      <c r="AE4" s="28">
        <v>0</v>
      </c>
      <c r="AF4" s="28">
        <v>57.63</v>
      </c>
      <c r="AG4" s="28">
        <v>0</v>
      </c>
      <c r="AH4" s="28">
        <v>0</v>
      </c>
      <c r="AI4" s="28">
        <v>48.34</v>
      </c>
      <c r="AJ4" s="28">
        <v>0</v>
      </c>
      <c r="AK4" s="28">
        <v>0</v>
      </c>
      <c r="AL4" s="28">
        <v>100.03</v>
      </c>
      <c r="AM4" s="28">
        <v>0</v>
      </c>
      <c r="AN4" s="28">
        <v>0</v>
      </c>
      <c r="AO4" s="28">
        <v>0</v>
      </c>
      <c r="AP4" s="26">
        <f>SUM(I4:AO4)</f>
        <v>699.83</v>
      </c>
    </row>
    <row r="5" spans="1:42" ht="16.5">
      <c r="A5" s="25">
        <v>2</v>
      </c>
      <c r="B5" s="33" t="s">
        <v>112</v>
      </c>
      <c r="C5" s="33" t="s">
        <v>172</v>
      </c>
      <c r="D5" s="34" t="s">
        <v>113</v>
      </c>
      <c r="E5" s="34" t="s">
        <v>171</v>
      </c>
      <c r="F5" s="35">
        <f>1781*1.5</f>
        <v>2671.5</v>
      </c>
      <c r="G5" s="35">
        <v>4</v>
      </c>
      <c r="H5" s="9">
        <v>8</v>
      </c>
      <c r="I5" s="60">
        <v>105.31</v>
      </c>
      <c r="J5" s="28">
        <v>0</v>
      </c>
      <c r="K5" s="28">
        <v>0</v>
      </c>
      <c r="L5" s="28">
        <v>74.78</v>
      </c>
      <c r="M5" s="28">
        <v>0</v>
      </c>
      <c r="N5" s="28">
        <v>0</v>
      </c>
      <c r="O5" s="28">
        <v>72.09</v>
      </c>
      <c r="P5" s="28">
        <v>0</v>
      </c>
      <c r="Q5" s="28">
        <v>0</v>
      </c>
      <c r="R5" s="28">
        <v>58.66</v>
      </c>
      <c r="S5" s="28">
        <v>0</v>
      </c>
      <c r="T5" s="28">
        <v>0</v>
      </c>
      <c r="U5" s="28">
        <v>47.81</v>
      </c>
      <c r="V5" s="28">
        <v>0</v>
      </c>
      <c r="W5" s="28">
        <v>0</v>
      </c>
      <c r="X5" s="28">
        <v>0</v>
      </c>
      <c r="Y5" s="28">
        <v>0</v>
      </c>
      <c r="Z5" s="28">
        <v>67.5</v>
      </c>
      <c r="AA5" s="28">
        <v>0</v>
      </c>
      <c r="AB5" s="28">
        <v>0</v>
      </c>
      <c r="AC5" s="28">
        <v>69.13</v>
      </c>
      <c r="AD5" s="28">
        <v>0</v>
      </c>
      <c r="AE5" s="28">
        <v>0</v>
      </c>
      <c r="AF5" s="28">
        <v>56.03</v>
      </c>
      <c r="AG5" s="28">
        <v>0</v>
      </c>
      <c r="AH5" s="28">
        <v>0</v>
      </c>
      <c r="AI5" s="28">
        <v>46.75</v>
      </c>
      <c r="AJ5" s="28">
        <v>0</v>
      </c>
      <c r="AK5" s="28">
        <v>0</v>
      </c>
      <c r="AL5" s="28">
        <v>103.03</v>
      </c>
      <c r="AM5" s="28">
        <v>0</v>
      </c>
      <c r="AN5" s="28">
        <v>0</v>
      </c>
      <c r="AO5" s="28">
        <v>0</v>
      </c>
      <c r="AP5" s="26">
        <f>SUM(I5:AO5)</f>
        <v>701.09</v>
      </c>
    </row>
    <row r="6" spans="1:42" ht="16.5">
      <c r="A6" s="25">
        <v>3</v>
      </c>
      <c r="B6" s="3" t="s">
        <v>145</v>
      </c>
      <c r="C6" s="3" t="s">
        <v>146</v>
      </c>
      <c r="D6" s="3" t="s">
        <v>147</v>
      </c>
      <c r="E6" s="3" t="s">
        <v>148</v>
      </c>
      <c r="F6" s="23">
        <f>2000*1.7</f>
        <v>3400</v>
      </c>
      <c r="G6" s="23">
        <v>4</v>
      </c>
      <c r="H6" s="6">
        <v>10</v>
      </c>
      <c r="I6" s="60">
        <v>117.68</v>
      </c>
      <c r="J6" s="28">
        <v>0</v>
      </c>
      <c r="K6" s="28">
        <v>0</v>
      </c>
      <c r="L6" s="28">
        <v>75.06</v>
      </c>
      <c r="M6" s="28">
        <v>0</v>
      </c>
      <c r="N6" s="28">
        <v>0</v>
      </c>
      <c r="O6" s="28">
        <v>66.19</v>
      </c>
      <c r="P6" s="28">
        <v>0</v>
      </c>
      <c r="Q6" s="28">
        <v>0</v>
      </c>
      <c r="R6" s="28">
        <v>58.66</v>
      </c>
      <c r="S6" s="28">
        <v>0</v>
      </c>
      <c r="T6" s="28">
        <v>0</v>
      </c>
      <c r="U6" s="28">
        <v>49</v>
      </c>
      <c r="V6" s="28">
        <v>0</v>
      </c>
      <c r="W6" s="28">
        <v>0</v>
      </c>
      <c r="X6" s="28">
        <v>0</v>
      </c>
      <c r="Y6" s="28">
        <v>0</v>
      </c>
      <c r="Z6" s="28">
        <v>74.65</v>
      </c>
      <c r="AA6" s="28">
        <v>0</v>
      </c>
      <c r="AB6" s="28">
        <v>0</v>
      </c>
      <c r="AC6" s="28">
        <v>65.22</v>
      </c>
      <c r="AD6" s="28">
        <v>0</v>
      </c>
      <c r="AE6" s="28">
        <v>0</v>
      </c>
      <c r="AF6" s="28">
        <v>57.66</v>
      </c>
      <c r="AG6" s="28">
        <v>0</v>
      </c>
      <c r="AH6" s="28">
        <v>0</v>
      </c>
      <c r="AI6" s="28">
        <v>47.19</v>
      </c>
      <c r="AJ6" s="28">
        <v>0</v>
      </c>
      <c r="AK6" s="28">
        <v>0</v>
      </c>
      <c r="AL6" s="28">
        <v>102.18</v>
      </c>
      <c r="AM6" s="28">
        <v>0</v>
      </c>
      <c r="AN6" s="28">
        <v>0</v>
      </c>
      <c r="AO6" s="28">
        <v>0</v>
      </c>
      <c r="AP6" s="26">
        <f>SUM(I6:AO6)</f>
        <v>713.49</v>
      </c>
    </row>
    <row r="7" spans="1:42" ht="16.5">
      <c r="A7" s="25">
        <v>4</v>
      </c>
      <c r="B7" s="57" t="s">
        <v>160</v>
      </c>
      <c r="C7" s="57" t="s">
        <v>161</v>
      </c>
      <c r="D7" s="57" t="s">
        <v>6</v>
      </c>
      <c r="E7" s="57" t="s">
        <v>162</v>
      </c>
      <c r="F7" s="35">
        <v>1600</v>
      </c>
      <c r="G7" s="35">
        <v>2</v>
      </c>
      <c r="H7" s="9">
        <v>11</v>
      </c>
      <c r="I7" s="60">
        <v>106.66</v>
      </c>
      <c r="J7" s="28">
        <v>0</v>
      </c>
      <c r="K7" s="28">
        <v>0</v>
      </c>
      <c r="L7" s="28">
        <v>76.94</v>
      </c>
      <c r="M7" s="28">
        <v>0</v>
      </c>
      <c r="N7" s="28">
        <v>0</v>
      </c>
      <c r="O7" s="28">
        <v>69</v>
      </c>
      <c r="P7" s="28">
        <v>0</v>
      </c>
      <c r="Q7" s="28">
        <v>0</v>
      </c>
      <c r="R7" s="28">
        <v>59.41</v>
      </c>
      <c r="S7" s="28">
        <v>0</v>
      </c>
      <c r="T7" s="28">
        <v>0</v>
      </c>
      <c r="U7" s="28">
        <v>48.69</v>
      </c>
      <c r="V7" s="28">
        <v>0</v>
      </c>
      <c r="W7" s="28">
        <v>0</v>
      </c>
      <c r="X7" s="28">
        <v>0</v>
      </c>
      <c r="Y7" s="28">
        <v>0</v>
      </c>
      <c r="Z7" s="28">
        <v>80.69</v>
      </c>
      <c r="AA7" s="28">
        <v>0</v>
      </c>
      <c r="AB7" s="28">
        <v>0</v>
      </c>
      <c r="AC7" s="28">
        <v>67.85</v>
      </c>
      <c r="AD7" s="28">
        <v>0</v>
      </c>
      <c r="AE7" s="28">
        <v>0</v>
      </c>
      <c r="AF7" s="28">
        <v>58.34</v>
      </c>
      <c r="AG7" s="28">
        <v>0</v>
      </c>
      <c r="AH7" s="28">
        <v>0</v>
      </c>
      <c r="AI7" s="28">
        <v>48.44</v>
      </c>
      <c r="AJ7" s="28">
        <v>0</v>
      </c>
      <c r="AK7" s="28">
        <v>0</v>
      </c>
      <c r="AL7" s="28">
        <v>104.62</v>
      </c>
      <c r="AM7" s="28">
        <v>0</v>
      </c>
      <c r="AN7" s="28">
        <v>0</v>
      </c>
      <c r="AO7" s="28">
        <v>0</v>
      </c>
      <c r="AP7" s="26">
        <f>SUM(I7:AO7)</f>
        <v>720.64</v>
      </c>
    </row>
    <row r="8" spans="1:42" ht="16.5">
      <c r="A8" s="25">
        <v>5</v>
      </c>
      <c r="B8" s="33" t="s">
        <v>166</v>
      </c>
      <c r="C8" s="33"/>
      <c r="D8" s="34" t="s">
        <v>103</v>
      </c>
      <c r="E8" s="34" t="s">
        <v>167</v>
      </c>
      <c r="F8" s="35">
        <v>1587</v>
      </c>
      <c r="G8" s="35">
        <v>2</v>
      </c>
      <c r="H8" s="9">
        <v>12</v>
      </c>
      <c r="I8" s="60">
        <v>104.09</v>
      </c>
      <c r="J8" s="28">
        <v>0</v>
      </c>
      <c r="K8" s="28">
        <v>0</v>
      </c>
      <c r="L8" s="28">
        <v>80.56</v>
      </c>
      <c r="M8" s="28">
        <v>0</v>
      </c>
      <c r="N8" s="28">
        <v>0</v>
      </c>
      <c r="O8" s="28">
        <v>69.75</v>
      </c>
      <c r="P8" s="28">
        <v>0</v>
      </c>
      <c r="Q8" s="28">
        <v>0</v>
      </c>
      <c r="R8" s="28">
        <v>59.53</v>
      </c>
      <c r="S8" s="28">
        <v>0</v>
      </c>
      <c r="T8" s="28">
        <v>0</v>
      </c>
      <c r="U8" s="28">
        <v>51.85</v>
      </c>
      <c r="V8" s="28">
        <v>0</v>
      </c>
      <c r="W8" s="28">
        <v>0</v>
      </c>
      <c r="X8" s="28">
        <v>0</v>
      </c>
      <c r="Y8" s="28">
        <v>0</v>
      </c>
      <c r="Z8" s="28">
        <v>79.25</v>
      </c>
      <c r="AA8" s="28">
        <v>0</v>
      </c>
      <c r="AB8" s="28">
        <v>0</v>
      </c>
      <c r="AC8" s="28">
        <v>68.22</v>
      </c>
      <c r="AD8" s="28">
        <v>0</v>
      </c>
      <c r="AE8" s="28">
        <v>0</v>
      </c>
      <c r="AF8" s="28">
        <v>58.06</v>
      </c>
      <c r="AG8" s="28">
        <v>0</v>
      </c>
      <c r="AH8" s="28">
        <v>0</v>
      </c>
      <c r="AI8" s="28">
        <v>51.47</v>
      </c>
      <c r="AJ8" s="28">
        <v>0</v>
      </c>
      <c r="AK8" s="28">
        <v>0</v>
      </c>
      <c r="AL8" s="28">
        <v>102.59</v>
      </c>
      <c r="AM8" s="28">
        <v>0</v>
      </c>
      <c r="AN8" s="28">
        <v>0</v>
      </c>
      <c r="AO8" s="28">
        <v>0</v>
      </c>
      <c r="AP8" s="26">
        <f>SUM(I8:AO8)</f>
        <v>725.37</v>
      </c>
    </row>
    <row r="9" spans="1:42" ht="16.5">
      <c r="A9" s="25">
        <v>6</v>
      </c>
      <c r="B9" s="33" t="s">
        <v>109</v>
      </c>
      <c r="C9" s="33" t="s">
        <v>110</v>
      </c>
      <c r="D9" s="34" t="s">
        <v>6</v>
      </c>
      <c r="E9" s="34" t="s">
        <v>91</v>
      </c>
      <c r="F9" s="35">
        <v>1587</v>
      </c>
      <c r="G9" s="35">
        <v>2</v>
      </c>
      <c r="H9" s="9">
        <v>1</v>
      </c>
      <c r="I9" s="60">
        <v>105.56</v>
      </c>
      <c r="J9" s="28">
        <v>0</v>
      </c>
      <c r="K9" s="28">
        <v>0</v>
      </c>
      <c r="L9" s="28">
        <v>79.59</v>
      </c>
      <c r="M9" s="28">
        <v>0</v>
      </c>
      <c r="N9" s="28">
        <v>0</v>
      </c>
      <c r="O9" s="28">
        <v>71.25</v>
      </c>
      <c r="P9" s="28">
        <v>0</v>
      </c>
      <c r="Q9" s="28">
        <v>0</v>
      </c>
      <c r="R9" s="28">
        <v>59.69</v>
      </c>
      <c r="S9" s="28">
        <v>0</v>
      </c>
      <c r="T9" s="28">
        <v>0</v>
      </c>
      <c r="U9" s="28">
        <v>50.97</v>
      </c>
      <c r="V9" s="28">
        <v>0</v>
      </c>
      <c r="W9" s="28">
        <v>0</v>
      </c>
      <c r="X9" s="28">
        <v>0</v>
      </c>
      <c r="Y9" s="28">
        <v>0</v>
      </c>
      <c r="Z9" s="28">
        <v>78.44</v>
      </c>
      <c r="AA9" s="28">
        <v>0</v>
      </c>
      <c r="AB9" s="28">
        <v>0</v>
      </c>
      <c r="AC9" s="28">
        <v>71.94</v>
      </c>
      <c r="AD9" s="28">
        <v>0</v>
      </c>
      <c r="AE9" s="28">
        <v>0</v>
      </c>
      <c r="AF9" s="28">
        <v>59.62</v>
      </c>
      <c r="AG9" s="28">
        <v>0</v>
      </c>
      <c r="AH9" s="28">
        <v>0</v>
      </c>
      <c r="AI9" s="28">
        <v>50.97</v>
      </c>
      <c r="AJ9" s="28">
        <v>0</v>
      </c>
      <c r="AK9" s="28">
        <v>0</v>
      </c>
      <c r="AL9" s="28">
        <v>102.41</v>
      </c>
      <c r="AM9" s="28">
        <v>0</v>
      </c>
      <c r="AN9" s="28">
        <v>0</v>
      </c>
      <c r="AO9" s="28">
        <v>0</v>
      </c>
      <c r="AP9" s="26">
        <f>SUM(I9:AO9)</f>
        <v>730.4399999999999</v>
      </c>
    </row>
    <row r="10" spans="1:42" ht="16.5">
      <c r="A10" s="27">
        <v>7</v>
      </c>
      <c r="B10" s="33" t="s">
        <v>93</v>
      </c>
      <c r="C10" s="33" t="s">
        <v>94</v>
      </c>
      <c r="D10" s="34" t="s">
        <v>95</v>
      </c>
      <c r="E10" s="34" t="s">
        <v>92</v>
      </c>
      <c r="F10" s="35">
        <v>1597</v>
      </c>
      <c r="G10" s="35">
        <v>2</v>
      </c>
      <c r="H10" s="9">
        <v>5</v>
      </c>
      <c r="I10" s="60">
        <v>100.97</v>
      </c>
      <c r="J10" s="28">
        <v>0</v>
      </c>
      <c r="K10" s="28">
        <v>0</v>
      </c>
      <c r="L10" s="28">
        <v>81.19</v>
      </c>
      <c r="M10" s="28">
        <v>0</v>
      </c>
      <c r="N10" s="28">
        <v>0</v>
      </c>
      <c r="O10" s="28">
        <v>78.84</v>
      </c>
      <c r="P10" s="28">
        <v>0</v>
      </c>
      <c r="Q10" s="28">
        <v>0</v>
      </c>
      <c r="R10" s="28">
        <v>64.03</v>
      </c>
      <c r="S10" s="28">
        <v>0</v>
      </c>
      <c r="T10" s="28">
        <v>0</v>
      </c>
      <c r="U10" s="28">
        <v>54</v>
      </c>
      <c r="V10" s="28">
        <v>0</v>
      </c>
      <c r="W10" s="28">
        <v>0</v>
      </c>
      <c r="X10" s="28">
        <v>0</v>
      </c>
      <c r="Y10" s="62">
        <v>0</v>
      </c>
      <c r="Z10" s="28">
        <v>81.78</v>
      </c>
      <c r="AA10" s="28">
        <v>0</v>
      </c>
      <c r="AB10" s="28">
        <v>0</v>
      </c>
      <c r="AC10" s="28">
        <v>71.29</v>
      </c>
      <c r="AD10" s="28">
        <v>0</v>
      </c>
      <c r="AE10" s="28">
        <v>0</v>
      </c>
      <c r="AF10" s="28">
        <v>60.56</v>
      </c>
      <c r="AG10" s="28">
        <v>0</v>
      </c>
      <c r="AH10" s="28">
        <v>0</v>
      </c>
      <c r="AI10" s="28">
        <v>51.44</v>
      </c>
      <c r="AJ10" s="28">
        <v>0</v>
      </c>
      <c r="AK10" s="28">
        <v>0</v>
      </c>
      <c r="AL10" s="28">
        <v>100.13</v>
      </c>
      <c r="AM10" s="28">
        <v>0</v>
      </c>
      <c r="AN10" s="28">
        <v>0</v>
      </c>
      <c r="AO10" s="28">
        <v>0</v>
      </c>
      <c r="AP10" s="26">
        <f>SUM(I10:AO10)</f>
        <v>744.2299999999999</v>
      </c>
    </row>
    <row r="11" spans="1:42" ht="16.5">
      <c r="A11" s="27">
        <v>8</v>
      </c>
      <c r="B11" s="3" t="s">
        <v>142</v>
      </c>
      <c r="C11" s="3" t="s">
        <v>143</v>
      </c>
      <c r="D11" s="3" t="s">
        <v>144</v>
      </c>
      <c r="E11" s="3" t="s">
        <v>3</v>
      </c>
      <c r="F11" s="23">
        <v>1590</v>
      </c>
      <c r="G11" s="4">
        <v>2</v>
      </c>
      <c r="H11" s="6">
        <v>7</v>
      </c>
      <c r="I11" s="60">
        <v>109.38</v>
      </c>
      <c r="J11" s="28">
        <v>5</v>
      </c>
      <c r="K11" s="28">
        <v>0</v>
      </c>
      <c r="L11" s="28">
        <v>81.19</v>
      </c>
      <c r="M11" s="28">
        <v>0</v>
      </c>
      <c r="N11" s="28">
        <v>0</v>
      </c>
      <c r="O11" s="28">
        <v>75.63</v>
      </c>
      <c r="P11" s="28">
        <v>0</v>
      </c>
      <c r="Q11" s="28">
        <v>0</v>
      </c>
      <c r="R11" s="28">
        <v>61.63</v>
      </c>
      <c r="S11" s="28">
        <v>0</v>
      </c>
      <c r="T11" s="28">
        <v>0</v>
      </c>
      <c r="U11" s="28">
        <v>52.04</v>
      </c>
      <c r="V11" s="28">
        <v>0</v>
      </c>
      <c r="W11" s="28">
        <v>0</v>
      </c>
      <c r="X11" s="28">
        <v>0</v>
      </c>
      <c r="Y11" s="28">
        <v>0</v>
      </c>
      <c r="Z11" s="28">
        <v>67.45</v>
      </c>
      <c r="AA11" s="28">
        <v>0</v>
      </c>
      <c r="AB11" s="28">
        <v>0</v>
      </c>
      <c r="AC11" s="28">
        <v>72.56</v>
      </c>
      <c r="AD11" s="28">
        <v>0</v>
      </c>
      <c r="AE11" s="28">
        <v>0</v>
      </c>
      <c r="AF11" s="28">
        <v>61.75</v>
      </c>
      <c r="AG11" s="28">
        <v>0</v>
      </c>
      <c r="AH11" s="28">
        <v>0</v>
      </c>
      <c r="AI11" s="28">
        <v>50.78</v>
      </c>
      <c r="AJ11" s="28">
        <v>0</v>
      </c>
      <c r="AK11" s="28">
        <v>0</v>
      </c>
      <c r="AL11" s="28">
        <v>107.18</v>
      </c>
      <c r="AM11" s="28">
        <v>0</v>
      </c>
      <c r="AN11" s="28">
        <v>0</v>
      </c>
      <c r="AO11" s="28">
        <v>0</v>
      </c>
      <c r="AP11" s="26">
        <f>SUM(I11:AO11)</f>
        <v>744.5899999999999</v>
      </c>
    </row>
    <row r="12" spans="1:42" ht="16.5">
      <c r="A12" s="27">
        <v>9</v>
      </c>
      <c r="B12" s="33" t="s">
        <v>163</v>
      </c>
      <c r="C12" s="33" t="s">
        <v>164</v>
      </c>
      <c r="D12" s="34" t="s">
        <v>95</v>
      </c>
      <c r="E12" s="34" t="s">
        <v>165</v>
      </c>
      <c r="F12" s="35">
        <v>1272</v>
      </c>
      <c r="G12" s="35">
        <v>1</v>
      </c>
      <c r="H12" s="9">
        <v>9</v>
      </c>
      <c r="I12" s="60">
        <v>105.47</v>
      </c>
      <c r="J12" s="28">
        <v>0</v>
      </c>
      <c r="K12" s="28">
        <v>0</v>
      </c>
      <c r="L12" s="28">
        <v>79.96</v>
      </c>
      <c r="M12" s="28">
        <v>0</v>
      </c>
      <c r="N12" s="28">
        <v>0</v>
      </c>
      <c r="O12" s="28">
        <v>92.75</v>
      </c>
      <c r="P12" s="28">
        <v>0</v>
      </c>
      <c r="Q12" s="28">
        <v>0</v>
      </c>
      <c r="R12" s="28">
        <v>62.31</v>
      </c>
      <c r="S12" s="28">
        <v>0</v>
      </c>
      <c r="T12" s="28">
        <v>0</v>
      </c>
      <c r="U12" s="28">
        <v>54.38</v>
      </c>
      <c r="V12" s="28">
        <v>0</v>
      </c>
      <c r="W12" s="28">
        <v>0</v>
      </c>
      <c r="X12" s="28">
        <v>0</v>
      </c>
      <c r="Y12" s="28">
        <v>0</v>
      </c>
      <c r="Z12" s="28">
        <v>78.63</v>
      </c>
      <c r="AA12" s="28">
        <v>0</v>
      </c>
      <c r="AB12" s="28">
        <v>0</v>
      </c>
      <c r="AC12" s="28">
        <v>74.56</v>
      </c>
      <c r="AD12" s="28">
        <v>0</v>
      </c>
      <c r="AE12" s="28">
        <v>0</v>
      </c>
      <c r="AF12" s="28">
        <v>63.53</v>
      </c>
      <c r="AG12" s="28">
        <v>0</v>
      </c>
      <c r="AH12" s="28">
        <v>0</v>
      </c>
      <c r="AI12" s="28">
        <v>53.56</v>
      </c>
      <c r="AJ12" s="28">
        <v>0</v>
      </c>
      <c r="AK12" s="28">
        <v>0</v>
      </c>
      <c r="AL12" s="28">
        <v>104.5</v>
      </c>
      <c r="AM12" s="28">
        <v>0</v>
      </c>
      <c r="AN12" s="28">
        <v>0</v>
      </c>
      <c r="AO12" s="28">
        <v>0</v>
      </c>
      <c r="AP12" s="26">
        <f>SUM(I12:AO12)</f>
        <v>769.6499999999999</v>
      </c>
    </row>
    <row r="13" spans="1:42" ht="16.5">
      <c r="A13" s="25">
        <v>10</v>
      </c>
      <c r="B13" s="33" t="s">
        <v>158</v>
      </c>
      <c r="C13" s="33" t="s">
        <v>159</v>
      </c>
      <c r="D13" s="34" t="s">
        <v>95</v>
      </c>
      <c r="E13" s="34" t="s">
        <v>111</v>
      </c>
      <c r="F13" s="35">
        <v>1108</v>
      </c>
      <c r="G13" s="35">
        <v>1</v>
      </c>
      <c r="H13" s="9">
        <v>17</v>
      </c>
      <c r="I13" s="60">
        <v>110.54</v>
      </c>
      <c r="J13" s="28">
        <v>0</v>
      </c>
      <c r="K13" s="28">
        <v>0</v>
      </c>
      <c r="L13" s="28">
        <v>86.75</v>
      </c>
      <c r="M13" s="28">
        <v>0</v>
      </c>
      <c r="N13" s="28">
        <v>0</v>
      </c>
      <c r="O13" s="28">
        <v>73.78</v>
      </c>
      <c r="P13" s="28">
        <v>0</v>
      </c>
      <c r="Q13" s="28">
        <v>0</v>
      </c>
      <c r="R13" s="28">
        <v>65.88</v>
      </c>
      <c r="S13" s="28">
        <v>0</v>
      </c>
      <c r="T13" s="28">
        <v>0</v>
      </c>
      <c r="U13" s="28">
        <v>55.6</v>
      </c>
      <c r="V13" s="28">
        <v>0</v>
      </c>
      <c r="W13" s="28">
        <v>0</v>
      </c>
      <c r="X13" s="28">
        <v>0</v>
      </c>
      <c r="Y13" s="28">
        <v>0</v>
      </c>
      <c r="Z13" s="28">
        <v>84.44</v>
      </c>
      <c r="AA13" s="28">
        <v>0</v>
      </c>
      <c r="AB13" s="28">
        <v>0</v>
      </c>
      <c r="AC13" s="28">
        <v>71.87</v>
      </c>
      <c r="AD13" s="28">
        <v>0</v>
      </c>
      <c r="AE13" s="28">
        <v>0</v>
      </c>
      <c r="AF13" s="28">
        <v>64.88</v>
      </c>
      <c r="AG13" s="28">
        <v>0</v>
      </c>
      <c r="AH13" s="28">
        <v>0</v>
      </c>
      <c r="AI13" s="28">
        <v>54.19</v>
      </c>
      <c r="AJ13" s="28">
        <v>0</v>
      </c>
      <c r="AK13" s="28">
        <v>0</v>
      </c>
      <c r="AL13" s="28">
        <v>112.35</v>
      </c>
      <c r="AM13" s="28">
        <v>0</v>
      </c>
      <c r="AN13" s="28">
        <v>0</v>
      </c>
      <c r="AO13" s="28">
        <v>0</v>
      </c>
      <c r="AP13" s="26">
        <f>SUM(I13:AO13)</f>
        <v>780.2800000000001</v>
      </c>
    </row>
    <row r="14" spans="1:42" ht="16.5">
      <c r="A14" s="27">
        <v>11</v>
      </c>
      <c r="B14" s="57" t="s">
        <v>153</v>
      </c>
      <c r="C14" s="57" t="s">
        <v>154</v>
      </c>
      <c r="D14" s="57" t="s">
        <v>147</v>
      </c>
      <c r="E14" s="57" t="s">
        <v>155</v>
      </c>
      <c r="F14" s="35">
        <v>1796</v>
      </c>
      <c r="G14" s="35">
        <v>3</v>
      </c>
      <c r="H14" s="9">
        <v>4</v>
      </c>
      <c r="I14" s="60">
        <v>105.48</v>
      </c>
      <c r="J14" s="28">
        <v>0</v>
      </c>
      <c r="K14" s="28">
        <v>0</v>
      </c>
      <c r="L14" s="28">
        <v>83.06</v>
      </c>
      <c r="M14" s="28">
        <v>0</v>
      </c>
      <c r="N14" s="28">
        <v>0</v>
      </c>
      <c r="O14" s="28">
        <v>71.12</v>
      </c>
      <c r="P14" s="28">
        <v>0</v>
      </c>
      <c r="Q14" s="28">
        <v>0</v>
      </c>
      <c r="R14" s="28">
        <v>63.34</v>
      </c>
      <c r="S14" s="28">
        <v>0</v>
      </c>
      <c r="T14" s="28">
        <v>0</v>
      </c>
      <c r="U14" s="28">
        <v>53.09</v>
      </c>
      <c r="V14" s="28">
        <v>0</v>
      </c>
      <c r="W14" s="28">
        <v>0</v>
      </c>
      <c r="X14" s="28">
        <v>0</v>
      </c>
      <c r="Y14" s="28">
        <v>0</v>
      </c>
      <c r="Z14" s="28">
        <v>81.56</v>
      </c>
      <c r="AA14" s="28">
        <v>0</v>
      </c>
      <c r="AB14" s="28">
        <v>0</v>
      </c>
      <c r="AC14" s="28">
        <v>72.34</v>
      </c>
      <c r="AD14" s="28">
        <v>0</v>
      </c>
      <c r="AE14" s="61">
        <v>10</v>
      </c>
      <c r="AF14" s="28">
        <v>62.96</v>
      </c>
      <c r="AG14" s="28">
        <v>0</v>
      </c>
      <c r="AH14" s="28">
        <v>0</v>
      </c>
      <c r="AI14" s="28">
        <v>51.57</v>
      </c>
      <c r="AJ14" s="28">
        <v>0</v>
      </c>
      <c r="AK14" s="28">
        <v>0</v>
      </c>
      <c r="AL14" s="61">
        <f>150%*100.3</f>
        <v>150.45</v>
      </c>
      <c r="AM14" s="28">
        <v>0</v>
      </c>
      <c r="AN14" s="28">
        <v>0</v>
      </c>
      <c r="AO14" s="28">
        <v>0</v>
      </c>
      <c r="AP14" s="26">
        <f>SUM(I14:AO14)</f>
        <v>804.97</v>
      </c>
    </row>
    <row r="15" spans="1:42" ht="16.5">
      <c r="A15" s="27">
        <v>12</v>
      </c>
      <c r="B15" s="33" t="s">
        <v>149</v>
      </c>
      <c r="C15" s="33" t="s">
        <v>150</v>
      </c>
      <c r="D15" s="34" t="s">
        <v>151</v>
      </c>
      <c r="E15" s="34" t="s">
        <v>152</v>
      </c>
      <c r="F15" s="35">
        <v>2500</v>
      </c>
      <c r="G15" s="35">
        <v>4</v>
      </c>
      <c r="H15" s="9">
        <v>3</v>
      </c>
      <c r="I15" s="60">
        <v>107.72</v>
      </c>
      <c r="J15" s="28">
        <v>0</v>
      </c>
      <c r="K15" s="28">
        <v>0</v>
      </c>
      <c r="L15" s="28">
        <v>89.59</v>
      </c>
      <c r="M15" s="28">
        <v>0</v>
      </c>
      <c r="N15" s="28">
        <v>0</v>
      </c>
      <c r="O15" s="28">
        <v>74.81</v>
      </c>
      <c r="P15" s="28">
        <v>0</v>
      </c>
      <c r="Q15" s="28">
        <v>0</v>
      </c>
      <c r="R15" s="28">
        <v>68.25</v>
      </c>
      <c r="S15" s="28">
        <v>0</v>
      </c>
      <c r="T15" s="28">
        <v>0</v>
      </c>
      <c r="U15" s="28">
        <v>59.62</v>
      </c>
      <c r="V15" s="28">
        <v>0</v>
      </c>
      <c r="W15" s="28">
        <v>0</v>
      </c>
      <c r="X15" s="28">
        <v>0</v>
      </c>
      <c r="Y15" s="28">
        <v>0</v>
      </c>
      <c r="Z15" s="28">
        <v>88.31</v>
      </c>
      <c r="AA15" s="28">
        <v>0</v>
      </c>
      <c r="AB15" s="28">
        <v>0</v>
      </c>
      <c r="AC15" s="28">
        <v>76.65</v>
      </c>
      <c r="AD15" s="28">
        <v>0</v>
      </c>
      <c r="AE15" s="28">
        <v>0</v>
      </c>
      <c r="AF15" s="28">
        <v>69</v>
      </c>
      <c r="AG15" s="28">
        <v>0</v>
      </c>
      <c r="AH15" s="28">
        <v>0</v>
      </c>
      <c r="AI15" s="28">
        <v>56.19</v>
      </c>
      <c r="AJ15" s="28">
        <v>0</v>
      </c>
      <c r="AK15" s="61">
        <v>30</v>
      </c>
      <c r="AL15" s="28">
        <v>109.65</v>
      </c>
      <c r="AM15" s="28">
        <v>0</v>
      </c>
      <c r="AN15" s="28">
        <v>0</v>
      </c>
      <c r="AO15" s="28">
        <v>0</v>
      </c>
      <c r="AP15" s="26">
        <f>SUM(I15:AO15)</f>
        <v>829.7900000000001</v>
      </c>
    </row>
    <row r="16" spans="1:42" ht="16.5">
      <c r="A16" s="27">
        <v>13</v>
      </c>
      <c r="B16" s="33" t="s">
        <v>168</v>
      </c>
      <c r="C16" s="33" t="s">
        <v>169</v>
      </c>
      <c r="D16" s="34" t="s">
        <v>170</v>
      </c>
      <c r="E16" s="34" t="s">
        <v>111</v>
      </c>
      <c r="F16" s="35">
        <v>1400</v>
      </c>
      <c r="G16" s="35">
        <v>1</v>
      </c>
      <c r="H16" s="9">
        <v>6</v>
      </c>
      <c r="I16" s="60">
        <v>108.87</v>
      </c>
      <c r="J16" s="28">
        <v>0</v>
      </c>
      <c r="K16" s="61">
        <v>120</v>
      </c>
      <c r="L16" s="28">
        <v>99.13</v>
      </c>
      <c r="M16" s="28">
        <v>0</v>
      </c>
      <c r="N16" s="28">
        <v>0</v>
      </c>
      <c r="O16" s="28">
        <v>80.44</v>
      </c>
      <c r="P16" s="28">
        <v>0</v>
      </c>
      <c r="Q16" s="28">
        <v>0</v>
      </c>
      <c r="R16" s="28">
        <v>73.94</v>
      </c>
      <c r="S16" s="28">
        <v>0</v>
      </c>
      <c r="T16" s="61">
        <v>30</v>
      </c>
      <c r="U16" s="28">
        <v>61.13</v>
      </c>
      <c r="V16" s="28">
        <v>0</v>
      </c>
      <c r="W16" s="28">
        <v>0</v>
      </c>
      <c r="X16" s="28">
        <v>0</v>
      </c>
      <c r="Y16" s="28">
        <v>0</v>
      </c>
      <c r="Z16" s="28">
        <v>95.31</v>
      </c>
      <c r="AA16" s="28">
        <v>0</v>
      </c>
      <c r="AB16" s="28">
        <v>0</v>
      </c>
      <c r="AC16" s="28">
        <v>75.69</v>
      </c>
      <c r="AD16" s="28">
        <v>0</v>
      </c>
      <c r="AE16" s="28">
        <v>0</v>
      </c>
      <c r="AF16" s="28">
        <v>67.12</v>
      </c>
      <c r="AG16" s="28">
        <v>0</v>
      </c>
      <c r="AH16" s="28">
        <v>0</v>
      </c>
      <c r="AI16" s="28">
        <v>57.56</v>
      </c>
      <c r="AJ16" s="28">
        <v>0</v>
      </c>
      <c r="AK16" s="28">
        <v>0</v>
      </c>
      <c r="AL16" s="28">
        <v>108.47</v>
      </c>
      <c r="AM16" s="28">
        <v>0</v>
      </c>
      <c r="AN16" s="28">
        <v>0</v>
      </c>
      <c r="AO16" s="28">
        <v>0</v>
      </c>
      <c r="AP16" s="26">
        <f>SUM(I16:AO16)</f>
        <v>977.6600000000001</v>
      </c>
    </row>
  </sheetData>
  <sheetProtection/>
  <autoFilter ref="B3:AP16">
    <sortState ref="B4:AP16">
      <sortCondition sortBy="value" ref="AP4:AP16"/>
    </sortState>
  </autoFilter>
  <mergeCells count="2">
    <mergeCell ref="I1:J1"/>
    <mergeCell ref="L1:M1"/>
  </mergeCells>
  <printOptions/>
  <pageMargins left="0.7" right="0.7" top="0.75" bottom="0.75" header="0.3" footer="0.3"/>
  <pageSetup fitToHeight="0"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2013-09-22T14:02:03Z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